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showInkAnnotation="0" autoCompressPictures="0"/>
  <mc:AlternateContent xmlns:mc="http://schemas.openxmlformats.org/markup-compatibility/2006">
    <mc:Choice Requires="x15">
      <x15ac:absPath xmlns:x15ac="http://schemas.microsoft.com/office/spreadsheetml/2010/11/ac" url="C:\Users\4126140\Documents\Pharmacie clinique - Formation\Outil conciliation\"/>
    </mc:Choice>
  </mc:AlternateContent>
  <xr:revisionPtr revIDLastSave="0" documentId="13_ncr:1_{FC799BCB-B90B-424A-B04D-4DC111A1669D}" xr6:coauthVersionLast="47" xr6:coauthVersionMax="47" xr10:uidLastSave="{00000000-0000-0000-0000-000000000000}"/>
  <bookViews>
    <workbookView xWindow="57480" yWindow="-120" windowWidth="29040" windowHeight="15720" xr2:uid="{00000000-000D-0000-FFFF-FFFF00000000}"/>
  </bookViews>
  <sheets>
    <sheet name="A propos" sheetId="7" r:id="rId1"/>
    <sheet name="Bilan médicamenteux" sheetId="8" r:id="rId2"/>
    <sheet name="Fiche CM entrée proactive" sheetId="12" r:id="rId3"/>
    <sheet name="Fiche CM entrée rétroactive" sheetId="9" r:id="rId4"/>
    <sheet name="Fiche CM sortie" sheetId="10" r:id="rId5"/>
  </sheets>
  <definedNames>
    <definedName name="_xlnm.Print_Area" localSheetId="1">'Bilan médicamenteux'!$A$1:$AL$29</definedName>
    <definedName name="_xlnm.Print_Area" localSheetId="2">'Fiche CM entrée proactive'!$A$1:$N$52</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U9" i="8" l="1"/>
  <c r="AU7" i="8"/>
  <c r="A23" i="9"/>
  <c r="B23" i="9"/>
  <c r="C23" i="9"/>
  <c r="D23" i="9"/>
  <c r="E23" i="9"/>
  <c r="F23" i="9"/>
  <c r="A40" i="9"/>
  <c r="B40" i="9"/>
  <c r="C40" i="9"/>
  <c r="D40" i="9"/>
  <c r="E40" i="9"/>
  <c r="F40" i="9"/>
  <c r="A41" i="9"/>
  <c r="B41" i="9"/>
  <c r="C41" i="9"/>
  <c r="D41" i="9"/>
  <c r="E41" i="9"/>
  <c r="F41" i="9"/>
  <c r="A42" i="9"/>
  <c r="B42" i="9"/>
  <c r="C42" i="9"/>
  <c r="D42" i="9"/>
  <c r="E42" i="9"/>
  <c r="F42" i="9"/>
  <c r="A43" i="9"/>
  <c r="B43" i="9"/>
  <c r="C43" i="9"/>
  <c r="D43" i="9"/>
  <c r="E43" i="9"/>
  <c r="F43" i="9"/>
  <c r="A44" i="9"/>
  <c r="B44" i="9"/>
  <c r="C44" i="9"/>
  <c r="D44" i="9"/>
  <c r="E44" i="9"/>
  <c r="F44" i="9"/>
  <c r="A45" i="9"/>
  <c r="B45" i="9"/>
  <c r="C45" i="9"/>
  <c r="D45" i="9"/>
  <c r="E45" i="9"/>
  <c r="F45" i="9"/>
  <c r="A46" i="9"/>
  <c r="B46" i="9"/>
  <c r="C46" i="9"/>
  <c r="D46" i="9"/>
  <c r="E46" i="9"/>
  <c r="F46" i="9"/>
  <c r="A47" i="9"/>
  <c r="B47" i="9"/>
  <c r="C47" i="9"/>
  <c r="D47" i="9"/>
  <c r="E47" i="9"/>
  <c r="F47" i="9"/>
  <c r="A48" i="9"/>
  <c r="B48" i="9"/>
  <c r="C48" i="9"/>
  <c r="D48" i="9"/>
  <c r="E48" i="9"/>
  <c r="F48" i="9"/>
  <c r="A49" i="9"/>
  <c r="B49" i="9"/>
  <c r="C49" i="9"/>
  <c r="D49" i="9"/>
  <c r="E49" i="9"/>
  <c r="F49" i="9"/>
  <c r="A50" i="9"/>
  <c r="B50" i="9"/>
  <c r="C50" i="9"/>
  <c r="D50" i="9"/>
  <c r="E50" i="9"/>
  <c r="F50" i="9"/>
  <c r="A51" i="9"/>
  <c r="B51" i="9"/>
  <c r="C51" i="9"/>
  <c r="D51" i="9"/>
  <c r="E51" i="9"/>
  <c r="F51" i="9"/>
  <c r="A52" i="9"/>
  <c r="B52" i="9"/>
  <c r="C52" i="9"/>
  <c r="D52" i="9"/>
  <c r="E52" i="9"/>
  <c r="F52" i="9"/>
  <c r="A53" i="9"/>
  <c r="B53" i="9"/>
  <c r="C53" i="9"/>
  <c r="D53" i="9"/>
  <c r="E53" i="9"/>
  <c r="F53" i="9"/>
  <c r="A54" i="9"/>
  <c r="B54" i="9"/>
  <c r="C54" i="9"/>
  <c r="D54" i="9"/>
  <c r="E54" i="9"/>
  <c r="F54" i="9"/>
  <c r="A55" i="9"/>
  <c r="B55" i="9"/>
  <c r="C55" i="9"/>
  <c r="D55" i="9"/>
  <c r="E55" i="9"/>
  <c r="F55" i="9"/>
  <c r="I55" i="9"/>
  <c r="A36" i="10"/>
  <c r="B9" i="9" a="1"/>
  <c r="B9" i="9" s="1"/>
  <c r="B8" i="9" a="1"/>
  <c r="B8" i="9" s="1"/>
  <c r="AU32" i="8"/>
  <c r="AZ32" i="8"/>
  <c r="BE32" i="8"/>
  <c r="BJ32" i="8"/>
  <c r="BO32" i="8"/>
  <c r="BT32" i="8"/>
  <c r="AP32" i="8"/>
  <c r="H32" i="8"/>
  <c r="M32" i="8"/>
  <c r="R32" i="8"/>
  <c r="W32" i="8"/>
  <c r="AB32" i="8"/>
  <c r="C32" i="8"/>
  <c r="F21" i="10"/>
  <c r="E21" i="10"/>
  <c r="D21" i="10"/>
  <c r="C21" i="10"/>
  <c r="B21" i="10"/>
  <c r="A21" i="10"/>
  <c r="F20" i="10"/>
  <c r="E20" i="10"/>
  <c r="D20" i="10"/>
  <c r="C20" i="10"/>
  <c r="B20" i="10"/>
  <c r="A20" i="10"/>
  <c r="F19" i="10"/>
  <c r="E19" i="10"/>
  <c r="D19" i="10"/>
  <c r="C19" i="10"/>
  <c r="B19" i="10"/>
  <c r="A19" i="10"/>
  <c r="F18" i="10"/>
  <c r="E18" i="10"/>
  <c r="D18" i="10"/>
  <c r="C18" i="10"/>
  <c r="B18" i="10"/>
  <c r="A18" i="10"/>
  <c r="F17" i="10"/>
  <c r="E17" i="10"/>
  <c r="D17" i="10"/>
  <c r="C17" i="10"/>
  <c r="B17" i="10"/>
  <c r="A17" i="10"/>
  <c r="F16" i="10"/>
  <c r="E16" i="10"/>
  <c r="D16" i="10"/>
  <c r="C16" i="10"/>
  <c r="B16" i="10"/>
  <c r="A16" i="10"/>
  <c r="F15" i="10"/>
  <c r="E15" i="10"/>
  <c r="D15" i="10"/>
  <c r="C15" i="10"/>
  <c r="B15" i="10"/>
  <c r="A15" i="10"/>
  <c r="F14" i="10"/>
  <c r="E14" i="10"/>
  <c r="D14" i="10"/>
  <c r="C14" i="10"/>
  <c r="B14" i="10"/>
  <c r="A14" i="10"/>
  <c r="F13" i="10"/>
  <c r="E13" i="10"/>
  <c r="D13" i="10"/>
  <c r="C13" i="10"/>
  <c r="B13" i="10"/>
  <c r="A13" i="10"/>
  <c r="F12" i="10"/>
  <c r="E12" i="10"/>
  <c r="D12" i="10"/>
  <c r="C12" i="10"/>
  <c r="B12" i="10"/>
  <c r="A12" i="10"/>
  <c r="F11" i="10"/>
  <c r="E11" i="10"/>
  <c r="D11" i="10"/>
  <c r="C11" i="10"/>
  <c r="B11" i="10"/>
  <c r="A11" i="10"/>
  <c r="N23" i="9" l="1"/>
  <c r="L1" i="12" a="1"/>
  <c r="L1" i="12" s="1"/>
  <c r="N1" i="12"/>
  <c r="L2" i="12" a="1"/>
  <c r="L2" i="12" s="1"/>
  <c r="N2" i="12"/>
  <c r="L3" i="12" a="1"/>
  <c r="L3" i="12" s="1"/>
  <c r="N3" i="12"/>
  <c r="L4" i="12" a="1"/>
  <c r="L4" i="12" s="1"/>
  <c r="N4" i="12"/>
  <c r="L5" i="12" a="1"/>
  <c r="L5" i="12" s="1"/>
  <c r="N5" i="12"/>
  <c r="L6" i="12" a="1"/>
  <c r="L6" i="12" s="1"/>
  <c r="N6" i="12"/>
  <c r="L7" i="12" a="1"/>
  <c r="L7" i="12" s="1"/>
  <c r="N7" i="12"/>
  <c r="L8" i="12" a="1"/>
  <c r="L8" i="12" s="1"/>
  <c r="E51" i="12" a="1"/>
  <c r="E51" i="12" s="1"/>
  <c r="B51" i="12" a="1"/>
  <c r="B51" i="12" s="1"/>
  <c r="A51" i="12" a="1"/>
  <c r="A51" i="12" s="1"/>
  <c r="J50" i="12" a="1"/>
  <c r="J50" i="12" s="1"/>
  <c r="H50" i="12" a="1"/>
  <c r="H50" i="12" s="1"/>
  <c r="E50" i="12" a="1"/>
  <c r="E50" i="12" s="1"/>
  <c r="B50" i="12" a="1"/>
  <c r="B50" i="12" s="1"/>
  <c r="A50" i="12" a="1"/>
  <c r="A50" i="12" s="1"/>
  <c r="J49" i="12" a="1"/>
  <c r="J49" i="12" s="1"/>
  <c r="H49" i="12" a="1"/>
  <c r="H49" i="12" s="1"/>
  <c r="E49" i="12" a="1"/>
  <c r="E49" i="12" s="1"/>
  <c r="B49" i="12" a="1"/>
  <c r="B49" i="12" s="1"/>
  <c r="A49" i="12" a="1"/>
  <c r="A49" i="12" s="1"/>
  <c r="F34" i="12"/>
  <c r="F29" i="10" s="1"/>
  <c r="E34" i="12"/>
  <c r="E29" i="10" s="1"/>
  <c r="D34" i="12"/>
  <c r="D29" i="10" s="1"/>
  <c r="C34" i="12"/>
  <c r="C29" i="10" s="1"/>
  <c r="B34" i="12"/>
  <c r="B29" i="10" s="1"/>
  <c r="A34" i="12"/>
  <c r="A29" i="10" s="1"/>
  <c r="F33" i="12"/>
  <c r="F28" i="10" s="1"/>
  <c r="E33" i="12"/>
  <c r="E28" i="10" s="1"/>
  <c r="D33" i="12"/>
  <c r="D28" i="10" s="1"/>
  <c r="C33" i="12"/>
  <c r="C28" i="10" s="1"/>
  <c r="B33" i="12"/>
  <c r="B28" i="10" s="1"/>
  <c r="A33" i="12"/>
  <c r="A28" i="10" s="1"/>
  <c r="F32" i="12"/>
  <c r="F27" i="10" s="1"/>
  <c r="E32" i="12"/>
  <c r="E27" i="10" s="1"/>
  <c r="D32" i="12"/>
  <c r="D27" i="10" s="1"/>
  <c r="C32" i="12"/>
  <c r="C27" i="10" s="1"/>
  <c r="B32" i="12"/>
  <c r="B27" i="10" s="1"/>
  <c r="A32" i="12"/>
  <c r="A27" i="10" s="1"/>
  <c r="F31" i="12"/>
  <c r="F26" i="10" s="1"/>
  <c r="E31" i="12"/>
  <c r="E26" i="10" s="1"/>
  <c r="D31" i="12"/>
  <c r="D26" i="10" s="1"/>
  <c r="C31" i="12"/>
  <c r="C26" i="10" s="1"/>
  <c r="B31" i="12"/>
  <c r="B26" i="10" s="1"/>
  <c r="A31" i="12"/>
  <c r="A26" i="10" s="1"/>
  <c r="F30" i="12"/>
  <c r="F25" i="10" s="1"/>
  <c r="E30" i="12"/>
  <c r="E25" i="10" s="1"/>
  <c r="D30" i="12"/>
  <c r="D25" i="10" s="1"/>
  <c r="C30" i="12"/>
  <c r="C25" i="10" s="1"/>
  <c r="B30" i="12"/>
  <c r="B25" i="10" s="1"/>
  <c r="A30" i="12"/>
  <c r="A25" i="10" s="1"/>
  <c r="F29" i="12"/>
  <c r="F24" i="10" s="1"/>
  <c r="E29" i="12"/>
  <c r="E24" i="10" s="1"/>
  <c r="D29" i="12"/>
  <c r="D24" i="10" s="1"/>
  <c r="C29" i="12"/>
  <c r="C24" i="10" s="1"/>
  <c r="B29" i="12"/>
  <c r="B24" i="10" s="1"/>
  <c r="A29" i="12"/>
  <c r="A24" i="10" s="1"/>
  <c r="F47" i="12"/>
  <c r="F51" i="10" s="1"/>
  <c r="E47" i="12"/>
  <c r="E51" i="10" s="1"/>
  <c r="D47" i="12"/>
  <c r="D51" i="10" s="1"/>
  <c r="C47" i="12"/>
  <c r="C51" i="10" s="1"/>
  <c r="B47" i="12"/>
  <c r="B51" i="10" s="1"/>
  <c r="A47" i="12"/>
  <c r="A51" i="10" s="1"/>
  <c r="F28" i="12"/>
  <c r="F23" i="10" s="1"/>
  <c r="E28" i="12"/>
  <c r="E23" i="10" s="1"/>
  <c r="D28" i="12"/>
  <c r="D23" i="10" s="1"/>
  <c r="C28" i="12"/>
  <c r="C23" i="10" s="1"/>
  <c r="B28" i="12"/>
  <c r="B23" i="10" s="1"/>
  <c r="A28" i="12"/>
  <c r="A23" i="10" s="1"/>
  <c r="F46" i="12"/>
  <c r="F50" i="10" s="1"/>
  <c r="E46" i="12"/>
  <c r="E50" i="10" s="1"/>
  <c r="D46" i="12"/>
  <c r="D50" i="10" s="1"/>
  <c r="C46" i="12"/>
  <c r="C50" i="10" s="1"/>
  <c r="B46" i="12"/>
  <c r="B50" i="10" s="1"/>
  <c r="A46" i="12"/>
  <c r="A50" i="10" s="1"/>
  <c r="F27" i="12"/>
  <c r="F22" i="10" s="1"/>
  <c r="E27" i="12"/>
  <c r="E22" i="10" s="1"/>
  <c r="D27" i="12"/>
  <c r="D22" i="10" s="1"/>
  <c r="C27" i="12"/>
  <c r="C22" i="10" s="1"/>
  <c r="B27" i="12"/>
  <c r="B22" i="10" s="1"/>
  <c r="A27" i="12"/>
  <c r="A22" i="10" s="1"/>
  <c r="F45" i="12"/>
  <c r="F49" i="10" s="1"/>
  <c r="E45" i="12"/>
  <c r="E49" i="10" s="1"/>
  <c r="D45" i="12"/>
  <c r="D49" i="10" s="1"/>
  <c r="C45" i="12"/>
  <c r="C49" i="10" s="1"/>
  <c r="B45" i="12"/>
  <c r="B49" i="10" s="1"/>
  <c r="A45" i="12"/>
  <c r="A49" i="10" s="1"/>
  <c r="F26" i="12"/>
  <c r="E26" i="12"/>
  <c r="D26" i="12"/>
  <c r="C26" i="12"/>
  <c r="B26" i="12"/>
  <c r="A26" i="12"/>
  <c r="F44" i="12"/>
  <c r="F48" i="10" s="1"/>
  <c r="E44" i="12"/>
  <c r="E48" i="10" s="1"/>
  <c r="D44" i="12"/>
  <c r="D48" i="10" s="1"/>
  <c r="C44" i="12"/>
  <c r="C48" i="10" s="1"/>
  <c r="B44" i="12"/>
  <c r="B48" i="10" s="1"/>
  <c r="A44" i="12"/>
  <c r="A48" i="10" s="1"/>
  <c r="F25" i="12"/>
  <c r="E25" i="12"/>
  <c r="D25" i="12"/>
  <c r="C25" i="12"/>
  <c r="B25" i="12"/>
  <c r="A25" i="12"/>
  <c r="F43" i="12"/>
  <c r="F47" i="10" s="1"/>
  <c r="E43" i="12"/>
  <c r="E47" i="10" s="1"/>
  <c r="D43" i="12"/>
  <c r="D47" i="10" s="1"/>
  <c r="C43" i="12"/>
  <c r="C47" i="10" s="1"/>
  <c r="B43" i="12"/>
  <c r="B47" i="10" s="1"/>
  <c r="A43" i="12"/>
  <c r="A47" i="10" s="1"/>
  <c r="F24" i="12"/>
  <c r="E24" i="12"/>
  <c r="D24" i="12"/>
  <c r="C24" i="12"/>
  <c r="B24" i="12"/>
  <c r="A24" i="12"/>
  <c r="F42" i="12"/>
  <c r="F46" i="10" s="1"/>
  <c r="E42" i="12"/>
  <c r="E46" i="10" s="1"/>
  <c r="D42" i="12"/>
  <c r="D46" i="10" s="1"/>
  <c r="C42" i="12"/>
  <c r="C46" i="10" s="1"/>
  <c r="B42" i="12"/>
  <c r="B46" i="10" s="1"/>
  <c r="A42" i="12"/>
  <c r="A46" i="10" s="1"/>
  <c r="F23" i="12"/>
  <c r="E23" i="12"/>
  <c r="D23" i="12"/>
  <c r="C23" i="12"/>
  <c r="B23" i="12"/>
  <c r="A23" i="12"/>
  <c r="F41" i="12"/>
  <c r="F45" i="10" s="1"/>
  <c r="E41" i="12"/>
  <c r="E45" i="10" s="1"/>
  <c r="D41" i="12"/>
  <c r="D45" i="10" s="1"/>
  <c r="C41" i="12"/>
  <c r="C45" i="10" s="1"/>
  <c r="B41" i="12"/>
  <c r="B45" i="10" s="1"/>
  <c r="A41" i="12"/>
  <c r="A45" i="10" s="1"/>
  <c r="F22" i="12"/>
  <c r="E22" i="12"/>
  <c r="D22" i="12"/>
  <c r="C22" i="12"/>
  <c r="B22" i="12"/>
  <c r="A22" i="12"/>
  <c r="F40" i="12"/>
  <c r="F44" i="10" s="1"/>
  <c r="E40" i="12"/>
  <c r="E44" i="10" s="1"/>
  <c r="D40" i="12"/>
  <c r="D44" i="10" s="1"/>
  <c r="C40" i="12"/>
  <c r="C44" i="10" s="1"/>
  <c r="B40" i="12"/>
  <c r="B44" i="10" s="1"/>
  <c r="A40" i="12"/>
  <c r="A44" i="10" s="1"/>
  <c r="F21" i="12"/>
  <c r="E21" i="12"/>
  <c r="D21" i="12"/>
  <c r="C21" i="12"/>
  <c r="B21" i="12"/>
  <c r="A21" i="12"/>
  <c r="F39" i="12"/>
  <c r="F43" i="10" s="1"/>
  <c r="E39" i="12"/>
  <c r="E43" i="10" s="1"/>
  <c r="D39" i="12"/>
  <c r="D43" i="10" s="1"/>
  <c r="C39" i="12"/>
  <c r="C43" i="10" s="1"/>
  <c r="B39" i="12"/>
  <c r="B43" i="10" s="1"/>
  <c r="A39" i="12"/>
  <c r="A43" i="10" s="1"/>
  <c r="F20" i="12"/>
  <c r="E20" i="12"/>
  <c r="D20" i="12"/>
  <c r="C20" i="12"/>
  <c r="B20" i="12"/>
  <c r="A20" i="12"/>
  <c r="F38" i="12"/>
  <c r="F42" i="10" s="1"/>
  <c r="E38" i="12"/>
  <c r="E42" i="10" s="1"/>
  <c r="D38" i="12"/>
  <c r="D42" i="10" s="1"/>
  <c r="C38" i="12"/>
  <c r="C42" i="10" s="1"/>
  <c r="B38" i="12"/>
  <c r="B42" i="10" s="1"/>
  <c r="A38" i="12"/>
  <c r="A42" i="10" s="1"/>
  <c r="F19" i="12"/>
  <c r="E19" i="12"/>
  <c r="D19" i="12"/>
  <c r="C19" i="12"/>
  <c r="B19" i="12"/>
  <c r="A19" i="12"/>
  <c r="F37" i="12"/>
  <c r="F41" i="10" s="1"/>
  <c r="E37" i="12"/>
  <c r="E41" i="10" s="1"/>
  <c r="D37" i="12"/>
  <c r="D41" i="10" s="1"/>
  <c r="C37" i="12"/>
  <c r="C41" i="10" s="1"/>
  <c r="B37" i="12"/>
  <c r="B41" i="10" s="1"/>
  <c r="A37" i="12"/>
  <c r="A41" i="10" s="1"/>
  <c r="F18" i="12"/>
  <c r="E18" i="12"/>
  <c r="D18" i="12"/>
  <c r="C18" i="12"/>
  <c r="B18" i="12"/>
  <c r="A18" i="12"/>
  <c r="F36" i="12"/>
  <c r="F40" i="10" s="1"/>
  <c r="E36" i="12"/>
  <c r="E40" i="10" s="1"/>
  <c r="D36" i="12"/>
  <c r="D40" i="10" s="1"/>
  <c r="C36" i="12"/>
  <c r="C40" i="10" s="1"/>
  <c r="B36" i="12"/>
  <c r="B40" i="10" s="1"/>
  <c r="A36" i="12"/>
  <c r="A40" i="10" s="1"/>
  <c r="F17" i="12"/>
  <c r="E17" i="12"/>
  <c r="D17" i="12"/>
  <c r="C17" i="12"/>
  <c r="B17" i="12"/>
  <c r="A17" i="12"/>
  <c r="F35" i="12"/>
  <c r="F30" i="10" s="1"/>
  <c r="E35" i="12"/>
  <c r="E30" i="10" s="1"/>
  <c r="D35" i="12"/>
  <c r="D30" i="10" s="1"/>
  <c r="C35" i="12"/>
  <c r="C30" i="10" s="1"/>
  <c r="B35" i="12"/>
  <c r="B30" i="10" s="1"/>
  <c r="A35" i="12"/>
  <c r="A30" i="10" s="1"/>
  <c r="F16" i="12"/>
  <c r="E16" i="12"/>
  <c r="D16" i="12"/>
  <c r="C16" i="12"/>
  <c r="B16" i="12"/>
  <c r="A16" i="12"/>
  <c r="H9" i="12" a="1"/>
  <c r="H9" i="12" s="1"/>
  <c r="B9" i="12" a="1"/>
  <c r="B9" i="12" s="1"/>
  <c r="H8" i="12" a="1"/>
  <c r="H8" i="12" s="1"/>
  <c r="B8" i="12" a="1"/>
  <c r="B8" i="12" s="1"/>
  <c r="B7" i="12" a="1"/>
  <c r="B7" i="12" s="1"/>
  <c r="B6" i="12" a="1"/>
  <c r="B6" i="12" s="1"/>
  <c r="J5" i="12" a="1"/>
  <c r="J5" i="12" s="1"/>
  <c r="H5" i="12" a="1"/>
  <c r="H5" i="12" s="1"/>
  <c r="B5" i="12" a="1"/>
  <c r="B5" i="12" s="1"/>
  <c r="J4" i="12" a="1"/>
  <c r="J4" i="12" s="1"/>
  <c r="H4" i="12" a="1"/>
  <c r="H4" i="12" s="1"/>
  <c r="B4" i="12" a="1"/>
  <c r="B4" i="12" s="1"/>
  <c r="J3" i="12" a="1"/>
  <c r="J3" i="12" s="1"/>
  <c r="H3" i="12" a="1"/>
  <c r="H3" i="12" s="1"/>
  <c r="B3" i="12" a="1"/>
  <c r="B3" i="12" s="1"/>
  <c r="J2" i="12" a="1"/>
  <c r="J2" i="12" s="1"/>
  <c r="H2" i="12" a="1"/>
  <c r="H2" i="12" s="1"/>
  <c r="B2" i="12" a="1"/>
  <c r="B2" i="12" s="1"/>
  <c r="J1" i="12" a="1"/>
  <c r="J1" i="12" s="1"/>
  <c r="H1" i="12" a="1"/>
  <c r="H1" i="12" s="1"/>
  <c r="B1" i="12" a="1"/>
  <c r="B1" i="12" s="1"/>
  <c r="F25" i="9"/>
  <c r="A16" i="9" l="1"/>
  <c r="N16" i="9" s="1"/>
  <c r="A17" i="9"/>
  <c r="N17" i="9" s="1"/>
  <c r="I55" i="10"/>
  <c r="H55" i="10"/>
  <c r="I33" i="10"/>
  <c r="I54" i="10" s="1"/>
  <c r="I34" i="9"/>
  <c r="I32" i="10"/>
  <c r="I53" i="10" s="1"/>
  <c r="I33" i="9"/>
  <c r="I57" i="9" s="1"/>
  <c r="H33" i="10"/>
  <c r="H54" i="10" s="1"/>
  <c r="H34" i="9"/>
  <c r="H58" i="9" s="1"/>
  <c r="H32" i="10"/>
  <c r="H53" i="10" s="1"/>
  <c r="H33" i="9"/>
  <c r="H57" i="9" s="1"/>
  <c r="G34" i="10"/>
  <c r="G55" i="10" s="1"/>
  <c r="G35" i="9"/>
  <c r="G59" i="9" s="1"/>
  <c r="G33" i="10"/>
  <c r="G54" i="10" s="1"/>
  <c r="G34" i="9"/>
  <c r="G58" i="9" s="1"/>
  <c r="G32" i="10"/>
  <c r="G53" i="10" s="1"/>
  <c r="G33" i="9"/>
  <c r="G57" i="9" s="1"/>
  <c r="B34" i="10"/>
  <c r="B55" i="10" s="1"/>
  <c r="B35" i="9"/>
  <c r="B33" i="10"/>
  <c r="B54" i="10" s="1"/>
  <c r="B34" i="9"/>
  <c r="B58" i="9" s="1"/>
  <c r="B32" i="10"/>
  <c r="B53" i="10" s="1"/>
  <c r="A34" i="10"/>
  <c r="A55" i="10" s="1"/>
  <c r="A35" i="9"/>
  <c r="A59" i="9" s="1"/>
  <c r="A33" i="10"/>
  <c r="A54" i="10" s="1"/>
  <c r="A32" i="10"/>
  <c r="A53" i="10" s="1"/>
  <c r="I37" i="10"/>
  <c r="B37" i="10"/>
  <c r="BV7" i="8"/>
  <c r="BV6" i="8"/>
  <c r="AF1" i="8"/>
  <c r="BS1" i="8" s="1"/>
  <c r="AF4" i="8"/>
  <c r="BS4" i="8" s="1"/>
  <c r="AF2" i="8"/>
  <c r="BS2" i="8" s="1"/>
  <c r="AF3" i="8"/>
  <c r="BS3" i="8" s="1"/>
  <c r="AF5" i="8"/>
  <c r="BS5" i="8" s="1"/>
  <c r="H36" i="10"/>
  <c r="R1" i="9"/>
  <c r="R3" i="9"/>
  <c r="R4" i="9"/>
  <c r="R5" i="9"/>
  <c r="R6" i="9"/>
  <c r="R7" i="9"/>
  <c r="R2" i="9"/>
  <c r="P2" i="10"/>
  <c r="P3" i="10"/>
  <c r="P4" i="10"/>
  <c r="P1" i="10"/>
  <c r="B5" i="10"/>
  <c r="B4" i="10"/>
  <c r="B3" i="10"/>
  <c r="B1" i="10"/>
  <c r="B2" i="10"/>
  <c r="J2" i="9" a="1"/>
  <c r="J2" i="9" s="1"/>
  <c r="J3" i="9" a="1"/>
  <c r="J3" i="9" s="1"/>
  <c r="J4" i="9" a="1"/>
  <c r="J4" i="9" s="1"/>
  <c r="J5" i="9" a="1"/>
  <c r="J5" i="9" s="1"/>
  <c r="P6" i="9" a="1"/>
  <c r="P6" i="9" s="1"/>
  <c r="P7" i="9" a="1"/>
  <c r="P7" i="9" s="1"/>
  <c r="A19" i="9"/>
  <c r="N19" i="9" s="1"/>
  <c r="B17" i="9"/>
  <c r="C17" i="9"/>
  <c r="D17" i="9"/>
  <c r="E17" i="9"/>
  <c r="F17" i="9"/>
  <c r="A18" i="9"/>
  <c r="N18" i="9" s="1"/>
  <c r="B18" i="9"/>
  <c r="C18" i="9"/>
  <c r="D18" i="9"/>
  <c r="E18" i="9"/>
  <c r="F18" i="9"/>
  <c r="A20" i="9"/>
  <c r="N20" i="9" s="1"/>
  <c r="B20" i="9"/>
  <c r="C20" i="9"/>
  <c r="D20" i="9"/>
  <c r="E20" i="9"/>
  <c r="F20" i="9"/>
  <c r="A21" i="9"/>
  <c r="N21" i="9" s="1"/>
  <c r="B21" i="9"/>
  <c r="C21" i="9"/>
  <c r="D21" i="9"/>
  <c r="E21" i="9"/>
  <c r="F21" i="9"/>
  <c r="A22" i="9"/>
  <c r="N22" i="9" s="1"/>
  <c r="B22" i="9"/>
  <c r="C22" i="9"/>
  <c r="D22" i="9"/>
  <c r="E22" i="9"/>
  <c r="F22" i="9"/>
  <c r="A24" i="9"/>
  <c r="N24" i="9" s="1"/>
  <c r="B24" i="9"/>
  <c r="C24" i="9"/>
  <c r="D24" i="9"/>
  <c r="E24" i="9"/>
  <c r="F24" i="9"/>
  <c r="A25" i="9"/>
  <c r="N25" i="9" s="1"/>
  <c r="B25" i="9"/>
  <c r="C25" i="9"/>
  <c r="D25" i="9"/>
  <c r="E25" i="9"/>
  <c r="A26" i="9"/>
  <c r="N26" i="9" s="1"/>
  <c r="B26" i="9"/>
  <c r="C26" i="9"/>
  <c r="D26" i="9"/>
  <c r="E26" i="9"/>
  <c r="F26" i="9"/>
  <c r="A27" i="9"/>
  <c r="N27" i="9" s="1"/>
  <c r="B27" i="9"/>
  <c r="C27" i="9"/>
  <c r="D27" i="9"/>
  <c r="E27" i="9"/>
  <c r="F27" i="9"/>
  <c r="A28" i="9"/>
  <c r="N28" i="9" s="1"/>
  <c r="B28" i="9"/>
  <c r="C28" i="9"/>
  <c r="D28" i="9"/>
  <c r="E28" i="9"/>
  <c r="F28" i="9"/>
  <c r="A29" i="9"/>
  <c r="N29" i="9" s="1"/>
  <c r="B29" i="9"/>
  <c r="C29" i="9"/>
  <c r="D29" i="9"/>
  <c r="E29" i="9"/>
  <c r="F29" i="9"/>
  <c r="A30" i="9"/>
  <c r="N30" i="9" s="1"/>
  <c r="B30" i="9"/>
  <c r="C30" i="9"/>
  <c r="D30" i="9"/>
  <c r="E30" i="9"/>
  <c r="F30" i="9"/>
  <c r="A31" i="9"/>
  <c r="N31" i="9" s="1"/>
  <c r="B31" i="9"/>
  <c r="C31" i="9"/>
  <c r="D31" i="9"/>
  <c r="E31" i="9"/>
  <c r="F31" i="9"/>
  <c r="B16" i="9"/>
  <c r="C16" i="9"/>
  <c r="D16" i="9"/>
  <c r="E16" i="9"/>
  <c r="F16" i="9"/>
  <c r="B19" i="9"/>
  <c r="I37" i="9"/>
  <c r="I58" i="9"/>
  <c r="I59" i="9"/>
  <c r="H59" i="9"/>
  <c r="B59" i="9"/>
  <c r="B33" i="9" a="1"/>
  <c r="B33" i="9" s="1"/>
  <c r="B57" i="9" s="1"/>
  <c r="A34" i="9" a="1"/>
  <c r="A34" i="9" s="1"/>
  <c r="A58" i="9" s="1"/>
  <c r="A33" i="9" a="1"/>
  <c r="A33" i="9" s="1"/>
  <c r="A57" i="9" s="1"/>
  <c r="C19" i="9"/>
  <c r="D19" i="9"/>
  <c r="E19" i="9"/>
  <c r="F19" i="9"/>
  <c r="AM29" i="8"/>
  <c r="AM28" i="8"/>
  <c r="AM27" i="8"/>
  <c r="AM26" i="8"/>
  <c r="AM25" i="8"/>
  <c r="AM24" i="8"/>
  <c r="AM23" i="8"/>
  <c r="AM22" i="8"/>
  <c r="AM21" i="8"/>
  <c r="AM20" i="8"/>
  <c r="AM19" i="8"/>
  <c r="AM18" i="8"/>
  <c r="AM17" i="8"/>
  <c r="AP31" i="8"/>
  <c r="AU31" i="8"/>
  <c r="AZ31" i="8"/>
  <c r="BE31" i="8"/>
  <c r="BJ31" i="8"/>
  <c r="P2" i="9" a="1"/>
  <c r="P2" i="9" s="1"/>
  <c r="P3" i="9" a="1"/>
  <c r="P3" i="9" s="1"/>
  <c r="P4" i="9" a="1"/>
  <c r="P4" i="9" s="1"/>
  <c r="P5" i="9" a="1"/>
  <c r="P5" i="9" s="1"/>
  <c r="P8" i="9" a="1"/>
  <c r="P8" i="9" s="1"/>
  <c r="P1" i="9" a="1"/>
  <c r="P1" i="9" s="1"/>
  <c r="J1" i="9" a="1"/>
  <c r="J1" i="9" s="1"/>
  <c r="H2" i="9" a="1"/>
  <c r="H2" i="9" s="1"/>
  <c r="H3" i="9" a="1"/>
  <c r="H3" i="9" s="1"/>
  <c r="H4" i="9" a="1"/>
  <c r="H4" i="9" s="1"/>
  <c r="H5" i="9" a="1"/>
  <c r="H5" i="9" s="1"/>
  <c r="H8" i="9" a="1"/>
  <c r="H8" i="9" s="1"/>
  <c r="H9" i="9" a="1"/>
  <c r="H9" i="9" s="1"/>
  <c r="H1" i="9" a="1"/>
  <c r="H1" i="9" s="1"/>
  <c r="B2" i="9" a="1"/>
  <c r="B2" i="9" s="1"/>
  <c r="B3" i="9" a="1"/>
  <c r="B3" i="9" s="1"/>
  <c r="B4" i="9" a="1"/>
  <c r="B4" i="9" s="1"/>
  <c r="B5" i="9" a="1"/>
  <c r="B5" i="9" s="1"/>
  <c r="B6" i="9" a="1"/>
  <c r="B6" i="9" s="1"/>
  <c r="B7" i="9" a="1"/>
  <c r="B7" i="9" s="1"/>
  <c r="B1" i="9" a="1"/>
  <c r="B1" i="9" s="1"/>
  <c r="AU30" i="8"/>
  <c r="AZ30" i="8"/>
  <c r="BE30" i="8"/>
  <c r="BJ30" i="8"/>
  <c r="BO30" i="8"/>
  <c r="BT30" i="8"/>
  <c r="BO31" i="8"/>
  <c r="BT31" i="8"/>
  <c r="H30" i="8"/>
  <c r="M30" i="8"/>
  <c r="R30" i="8"/>
  <c r="W30" i="8"/>
  <c r="AB30" i="8"/>
  <c r="H31" i="8"/>
  <c r="M31" i="8"/>
  <c r="R31" i="8"/>
  <c r="W31" i="8"/>
  <c r="AB31" i="8"/>
  <c r="C31" i="8"/>
  <c r="AP30" i="8"/>
  <c r="C30" i="8"/>
  <c r="BP8" i="8"/>
  <c r="BP7" i="8"/>
  <c r="BP6" i="8"/>
  <c r="BP5" i="8"/>
  <c r="BP4" i="8"/>
  <c r="BP3" i="8"/>
  <c r="BP2" i="8"/>
  <c r="BP1" i="8"/>
  <c r="BG5" i="8"/>
  <c r="BG4" i="8"/>
  <c r="BG3" i="8"/>
  <c r="BG2" i="8"/>
  <c r="BG1" i="8"/>
  <c r="BY9" i="8"/>
  <c r="BP9" i="8"/>
  <c r="BA2" i="8"/>
  <c r="BA3" i="8"/>
  <c r="BA4" i="8"/>
  <c r="BA5" i="8"/>
  <c r="BA1" i="8"/>
  <c r="AO3" i="8"/>
  <c r="AO4" i="8"/>
  <c r="AO5" i="8"/>
  <c r="AO6" i="8"/>
  <c r="AO7" i="8"/>
  <c r="AO8" i="8"/>
  <c r="AO9" i="8"/>
  <c r="AO2" i="8"/>
  <c r="AO1" i="8"/>
  <c r="AN36" i="8"/>
  <c r="AN37" i="8"/>
  <c r="AN38" i="8"/>
  <c r="AN39" i="8"/>
  <c r="AN40" i="8"/>
  <c r="AN41" i="8"/>
  <c r="AN42" i="8"/>
  <c r="AN43" i="8"/>
  <c r="AN44" i="8"/>
  <c r="AN45" i="8"/>
  <c r="AN46" i="8"/>
  <c r="AN47" i="8"/>
  <c r="AN48" i="8"/>
  <c r="AN49" i="8"/>
  <c r="AN50" i="8"/>
  <c r="AN51" i="8"/>
  <c r="AN52" i="8"/>
  <c r="AN53" i="8"/>
  <c r="AN35" i="8"/>
  <c r="AN17" i="8"/>
  <c r="AN18" i="8"/>
  <c r="AN19" i="8"/>
  <c r="AN20" i="8"/>
  <c r="AN21" i="8"/>
  <c r="AN22" i="8"/>
  <c r="AN23" i="8"/>
  <c r="AN24" i="8"/>
  <c r="AN25" i="8"/>
  <c r="AN26" i="8"/>
  <c r="AN27" i="8"/>
  <c r="AN28" i="8"/>
  <c r="AN16" i="8"/>
  <c r="N49" i="9" l="1"/>
  <c r="N47" i="9"/>
  <c r="N50" i="9"/>
  <c r="N45" i="9"/>
  <c r="N46" i="9"/>
  <c r="N48" i="9"/>
  <c r="N51" i="9"/>
  <c r="N55" i="9"/>
  <c r="N53" i="9"/>
  <c r="N54" i="9"/>
  <c r="N52" i="9"/>
  <c r="N41" i="9"/>
  <c r="N42" i="9"/>
  <c r="N43" i="9"/>
  <c r="N40" i="9"/>
  <c r="N44" i="9"/>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<sst xmlns="http://schemas.openxmlformats.org/spreadsheetml/2006/main" count="487" uniqueCount="113">
  <si>
    <t>Information datée du</t>
  </si>
  <si>
    <t xml:space="preserve">Sources d'information </t>
  </si>
  <si>
    <t>Posologie</t>
  </si>
  <si>
    <t>Commentaires :</t>
  </si>
  <si>
    <t xml:space="preserve">  Service :</t>
  </si>
  <si>
    <t xml:space="preserve">  N° chambre :</t>
  </si>
  <si>
    <t xml:space="preserve">  Date de BMO :</t>
  </si>
  <si>
    <t xml:space="preserve">   Nom :</t>
  </si>
  <si>
    <t xml:space="preserve">  Date naissance :</t>
  </si>
  <si>
    <t xml:space="preserve">  Médecin traitant :</t>
  </si>
  <si>
    <t xml:space="preserve">  Pharmacie d'officine :</t>
  </si>
  <si>
    <t xml:space="preserve">  Infirmier à domicile :</t>
  </si>
  <si>
    <t>Allergies :</t>
  </si>
  <si>
    <t>Phytothérapies :</t>
  </si>
  <si>
    <t>Automédication :</t>
  </si>
  <si>
    <t>Crèmes/pommades :</t>
  </si>
  <si>
    <t>Patch :</t>
  </si>
  <si>
    <t>Injections :</t>
  </si>
  <si>
    <t>Jus de pamplemousse :</t>
  </si>
  <si>
    <t>Bilan médicamenteux</t>
  </si>
  <si>
    <t>Commentaires</t>
  </si>
  <si>
    <t>M</t>
  </si>
  <si>
    <t>S</t>
  </si>
  <si>
    <t>N</t>
  </si>
  <si>
    <t>Nom/dosage/forme</t>
  </si>
  <si>
    <t>Posologie/voie</t>
  </si>
  <si>
    <t>Existence d’une divergence</t>
  </si>
  <si>
    <t xml:space="preserve">Commentaires : </t>
  </si>
  <si>
    <t xml:space="preserve">Source : Fiche de conciliation des traitements à l’admission (FCT) - HAS </t>
  </si>
  <si>
    <r>
      <rPr>
        <b/>
        <sz val="8"/>
        <color theme="1"/>
        <rFont val="Calibri"/>
        <family val="2"/>
        <scheme val="minor"/>
      </rPr>
      <t>Statut</t>
    </r>
    <r>
      <rPr>
        <b/>
        <sz val="10"/>
        <color theme="1"/>
        <rFont val="Calibri"/>
        <family val="2"/>
        <scheme val="minor"/>
      </rPr>
      <t xml:space="preserve"> </t>
    </r>
    <r>
      <rPr>
        <sz val="10"/>
        <color theme="1"/>
        <rFont val="Calibri"/>
        <family val="2"/>
        <scheme val="minor"/>
      </rPr>
      <t xml:space="preserve">
</t>
    </r>
    <r>
      <rPr>
        <sz val="8"/>
        <color theme="1"/>
        <rFont val="Calibri"/>
        <family val="2"/>
        <scheme val="minor"/>
      </rPr>
      <t>AJ : ajout
AR: arrêt 
E : équivalent
M: modifié
P: poursuivi
S: suspendu</t>
    </r>
  </si>
  <si>
    <t xml:space="preserve"> Sources d'information consultées</t>
  </si>
  <si>
    <t xml:space="preserve">Voie </t>
  </si>
  <si>
    <t xml:space="preserve">Motif d'hospitalisation : </t>
  </si>
  <si>
    <t xml:space="preserve">Nom du médecin hospitalier : </t>
  </si>
  <si>
    <t xml:space="preserve">Nom du service hospitalier : </t>
  </si>
  <si>
    <t xml:space="preserve">Nom du pharmacien hospitalier : </t>
  </si>
  <si>
    <t xml:space="preserve">Téléphone (pharmacie hospitalière) : </t>
  </si>
  <si>
    <t>Traitement médicamenteux à la sortie</t>
  </si>
  <si>
    <r>
      <t xml:space="preserve">Commentaires
</t>
    </r>
    <r>
      <rPr>
        <i/>
        <sz val="10"/>
        <color theme="1"/>
        <rFont val="Calibri"/>
        <family val="2"/>
        <scheme val="minor"/>
      </rPr>
      <t>(motif de changement entre bilan médicamenteux et traitement de
sortie, cible thérapeutique et surveillance associée, durée de traitement calculée à partir de la date de rédaction du traitement de sortie)</t>
    </r>
  </si>
  <si>
    <t>Existence d’une divergence
(oui/non)</t>
  </si>
  <si>
    <t>Source : Volet médicamenteux de la lettre de liaison à la sortie - HAS</t>
  </si>
  <si>
    <t>Nom &amp; signature pharmacien :</t>
  </si>
  <si>
    <t>Nom &amp; signature prescripteur :</t>
  </si>
  <si>
    <t>Divergence Intentionnelle (DI) ou Divergence Non Intentionnelle (DNI)</t>
  </si>
  <si>
    <t xml:space="preserve">  IPP :</t>
  </si>
  <si>
    <t>Collyres (œil D/G) :</t>
  </si>
  <si>
    <t>Nom &amp; signature :</t>
  </si>
  <si>
    <t>Commentaire</t>
  </si>
  <si>
    <r>
      <t xml:space="preserve"> </t>
    </r>
    <r>
      <rPr>
        <sz val="10"/>
        <color theme="1"/>
        <rFont val="Calibri"/>
        <family val="2"/>
        <scheme val="minor"/>
      </rPr>
      <t>Prénom :</t>
    </r>
  </si>
  <si>
    <r>
      <t xml:space="preserve"> </t>
    </r>
    <r>
      <rPr>
        <sz val="10"/>
        <color theme="1"/>
        <rFont val="Calibri"/>
        <family val="2"/>
        <scheme val="minor"/>
      </rPr>
      <t>IPP :</t>
    </r>
  </si>
  <si>
    <t xml:space="preserve">Forme &amp; Voie </t>
  </si>
  <si>
    <t xml:space="preserve">  Date d'admission :</t>
  </si>
  <si>
    <t xml:space="preserve">  Sexe :</t>
  </si>
  <si>
    <t>Tél.</t>
  </si>
  <si>
    <t>Personne à contacter :</t>
  </si>
  <si>
    <t>Médecin traitant :</t>
  </si>
  <si>
    <t>Pharmacie d'officine :</t>
  </si>
  <si>
    <t>Infirmier à domicile :</t>
  </si>
  <si>
    <t>Autre établissement / EHPAD:</t>
  </si>
  <si>
    <t>Carte Vitale :</t>
  </si>
  <si>
    <t>Dossier Pharmaceutique :</t>
  </si>
  <si>
    <t>Lesquelles :</t>
  </si>
  <si>
    <t xml:space="preserve"> Prénom :</t>
  </si>
  <si>
    <t xml:space="preserve"> IPP :</t>
  </si>
  <si>
    <t xml:space="preserve">Conciliation faite le : </t>
  </si>
  <si>
    <t>Processus de conciliation :</t>
  </si>
  <si>
    <t>Rétroactif</t>
  </si>
  <si>
    <t>Ne pas inclure</t>
  </si>
  <si>
    <t xml:space="preserve">Ordonnance du </t>
  </si>
  <si>
    <t>Autre établissement/EHPAD:</t>
  </si>
  <si>
    <t xml:space="preserve">  Autre établissement/EHPAD:</t>
  </si>
  <si>
    <t xml:space="preserve">Téléphone service hospitalier : </t>
  </si>
  <si>
    <t xml:space="preserve">Proactif </t>
  </si>
  <si>
    <t>Médicament 
DCI (+/- nom commercial) &amp; Dosage</t>
  </si>
  <si>
    <t xml:space="preserve">  Genre :</t>
  </si>
  <si>
    <t>Informations complémentaires sur la source</t>
  </si>
  <si>
    <t>Date</t>
  </si>
  <si>
    <t xml:space="preserve">Date entrée hospitalisation : </t>
  </si>
  <si>
    <t xml:space="preserve">Date sortie hospitalisation : </t>
  </si>
  <si>
    <t>Décision médicale pour les DNI</t>
  </si>
  <si>
    <t>Médicament à reporter : choisir la source</t>
  </si>
  <si>
    <t>Médicament 
DCI (+/- nom commercial) &amp; Forme &amp; Dosage</t>
  </si>
  <si>
    <t>Médicament 
DCI (+/- nom commercial) &amp; Forme &amp;  Dosage</t>
  </si>
  <si>
    <r>
      <rPr>
        <b/>
        <sz val="9"/>
        <color theme="1"/>
        <rFont val="Calibri"/>
        <family val="2"/>
        <scheme val="minor"/>
      </rPr>
      <t xml:space="preserve">Statut </t>
    </r>
    <r>
      <rPr>
        <sz val="9"/>
        <color theme="1"/>
        <rFont val="Calibri"/>
        <family val="2"/>
        <scheme val="minor"/>
      </rPr>
      <t xml:space="preserve">
AJ : ajout
AR: arrêt 
E : équivalent
M: modifié
P: poursuivi
S: suspendu</t>
    </r>
  </si>
  <si>
    <t xml:space="preserve"> Sources d'information consultées pour le bilan médicamenteux ou la conciliation médicamenteuse d'entrée</t>
  </si>
  <si>
    <t xml:space="preserve">Antécédents : </t>
  </si>
  <si>
    <t>Conciliation médicamenteuse</t>
  </si>
  <si>
    <r>
      <t xml:space="preserve">Commentaires
</t>
    </r>
    <r>
      <rPr>
        <i/>
        <sz val="10"/>
        <color theme="1"/>
        <rFont val="Calibri"/>
        <family val="2"/>
        <scheme val="minor"/>
      </rPr>
      <t>(motif de changement entre le traitement à l'entrée et traitement de
sortie, cible thérapeutique et surveillance associée, durée de traitement calculée à partir de la date de rédaction du traitement de sortie)</t>
    </r>
  </si>
  <si>
    <t xml:space="preserve">Nom &amp; signature prescripteur : </t>
  </si>
  <si>
    <r>
      <t xml:space="preserve"> </t>
    </r>
    <r>
      <rPr>
        <sz val="11"/>
        <color theme="1"/>
        <rFont val="Calibri"/>
        <family val="2"/>
        <scheme val="minor"/>
      </rPr>
      <t>Prénom :</t>
    </r>
  </si>
  <si>
    <r>
      <t xml:space="preserve"> </t>
    </r>
    <r>
      <rPr>
        <sz val="11"/>
        <color theme="1"/>
        <rFont val="Calibri"/>
        <family val="2"/>
        <scheme val="minor"/>
      </rPr>
      <t>IPP :</t>
    </r>
  </si>
  <si>
    <t>[à compléter]</t>
  </si>
  <si>
    <t xml:space="preserve">Source à sélectionner : </t>
  </si>
  <si>
    <r>
      <t>BM</t>
    </r>
    <r>
      <rPr>
        <sz val="11"/>
        <color theme="1"/>
        <rFont val="Calibri"/>
        <family val="2"/>
        <scheme val="minor"/>
      </rPr>
      <t xml:space="preserve"> : Bilan médicamenteux. Liste complète, exacte et datée des traitements du patient, établie par croisement des sources.</t>
    </r>
  </si>
  <si>
    <r>
      <t>CM</t>
    </r>
    <r>
      <rPr>
        <sz val="11"/>
        <color theme="1"/>
        <rFont val="Calibri"/>
        <family val="2"/>
        <scheme val="minor"/>
      </rPr>
      <t xml:space="preserve"> : Conciliation médicamenteuse. Démarche de prévention et d'interception des erreurs médicamenteuses aux points de transition du parcours de soins (HAS, 2018).</t>
    </r>
  </si>
  <si>
    <r>
      <t>DCI</t>
    </r>
    <r>
      <rPr>
        <sz val="11"/>
        <color theme="1"/>
        <rFont val="Calibri"/>
        <family val="2"/>
        <scheme val="minor"/>
      </rPr>
      <t xml:space="preserve"> : Dénomination Commune Internationale. Nom scientifique international d'une substance active, indépendant des noms commerciaux.</t>
    </r>
  </si>
  <si>
    <r>
      <t>DI</t>
    </r>
    <r>
      <rPr>
        <sz val="11"/>
        <color theme="1"/>
        <rFont val="Calibri"/>
        <family val="2"/>
        <scheme val="minor"/>
      </rPr>
      <t xml:space="preserve"> : Divergence intentionnelle. Écart entre le bilan médicamenteux et l'ordonnance résultant d'une décision clinique volontaire du prescripteur.</t>
    </r>
  </si>
  <si>
    <r>
      <t>DP</t>
    </r>
    <r>
      <rPr>
        <sz val="11"/>
        <color theme="1"/>
        <rFont val="Calibri"/>
        <family val="2"/>
        <scheme val="minor"/>
      </rPr>
      <t xml:space="preserve"> : Dossier Pharmaceutique. Historique des médicaments délivrés en officine, accessible via la carte Vitale.</t>
    </r>
  </si>
  <si>
    <r>
      <t>DMP</t>
    </r>
    <r>
      <rPr>
        <sz val="11"/>
        <color theme="1"/>
        <rFont val="Calibri"/>
        <family val="2"/>
        <scheme val="minor"/>
      </rPr>
      <t xml:space="preserve"> : Dossier Médical Partagé. Carnet de santé numérique du patient regroupant ses données de santé.</t>
    </r>
  </si>
  <si>
    <r>
      <t>DPI</t>
    </r>
    <r>
      <rPr>
        <sz val="11"/>
        <color theme="1"/>
        <rFont val="Calibri"/>
        <family val="2"/>
        <scheme val="minor"/>
      </rPr>
      <t xml:space="preserve"> : Dossier Patient Informatisé. Système d'information hospitalier centralisant le dossier du patient.</t>
    </r>
  </si>
  <si>
    <r>
      <t>EHPAD</t>
    </r>
    <r>
      <rPr>
        <sz val="11"/>
        <color theme="1"/>
        <rFont val="Calibri"/>
        <family val="2"/>
        <scheme val="minor"/>
      </rPr>
      <t xml:space="preserve"> : Établissement d'Hébergement pour Personnes Âgées Dépendantes.</t>
    </r>
  </si>
  <si>
    <r>
      <t>FCT</t>
    </r>
    <r>
      <rPr>
        <sz val="11"/>
        <color theme="1"/>
        <rFont val="Calibri"/>
        <family val="2"/>
        <scheme val="minor"/>
      </rPr>
      <t xml:space="preserve"> : Fiche de Conciliation des Traitements. Nom du support HAS pour la conciliation médicamenteuse à l'admission.</t>
    </r>
  </si>
  <si>
    <r>
      <t>HAS</t>
    </r>
    <r>
      <rPr>
        <sz val="11"/>
        <color theme="1"/>
        <rFont val="Calibri"/>
        <family val="2"/>
        <scheme val="minor"/>
      </rPr>
      <t xml:space="preserve"> : Haute Autorité de Santé.</t>
    </r>
  </si>
  <si>
    <r>
      <t>IDE</t>
    </r>
    <r>
      <rPr>
        <sz val="11"/>
        <color theme="1"/>
        <rFont val="Calibri"/>
        <family val="2"/>
        <scheme val="minor"/>
      </rPr>
      <t xml:space="preserve"> : Infirmier Diplômé d'État.</t>
    </r>
  </si>
  <si>
    <r>
      <t>IPP</t>
    </r>
    <r>
      <rPr>
        <sz val="11"/>
        <color theme="1"/>
        <rFont val="Calibri"/>
        <family val="2"/>
        <scheme val="minor"/>
      </rPr>
      <t xml:space="preserve"> : Identifiant Permanent du Patient. Numéro unique attribué au patient dans l'établissement.</t>
    </r>
  </si>
  <si>
    <r>
      <t>Classe ATC</t>
    </r>
    <r>
      <rPr>
        <sz val="11"/>
        <color theme="1"/>
        <rFont val="Calibri"/>
        <family val="2"/>
        <scheme val="minor"/>
      </rPr>
      <t xml:space="preserve"> : Classification Anatomique, Thérapeutique et Chimique. Système de classement des médicaments selon l'organe cible et les propriétés thérapeutiques.</t>
    </r>
  </si>
  <si>
    <r>
      <t>Statuts (AJ, AR, E, M, P, S)</t>
    </r>
    <r>
      <rPr>
        <sz val="11"/>
        <color theme="1"/>
        <rFont val="Calibri"/>
        <family val="2"/>
        <scheme val="minor"/>
      </rPr>
      <t xml:space="preserve"> : Ajout, Arrêt, Équivalent, Modifié, Poursuivi, Suspendu. Devenir d'un médicament entre deux points de transition.</t>
    </r>
  </si>
  <si>
    <r>
      <t>DNI</t>
    </r>
    <r>
      <rPr>
        <sz val="11"/>
        <color theme="1"/>
        <rFont val="Calibri"/>
        <family val="2"/>
        <scheme val="minor"/>
      </rPr>
      <t xml:space="preserve"> : Divergence non intentionnelle. Écart non voulu (omission, erreur de transcription, discordance non documentée) à revoir avec le prescripteur.</t>
    </r>
  </si>
  <si>
    <t>V1 15.09.2026</t>
  </si>
  <si>
    <t xml:space="preserve"> Sources d'informations consultées pour le bilan médicamenteux ou la conciliation médicamenteuse d'entrée</t>
  </si>
  <si>
    <t xml:space="preserve">  Prénom :</t>
  </si>
  <si>
    <t xml:space="preserve">  Nom :</t>
  </si>
  <si>
    <r>
      <t>Glossaire</t>
    </r>
    <r>
      <rPr>
        <b/>
        <sz val="11"/>
        <color theme="1"/>
        <rFont val="Calibri"/>
        <family val="2"/>
        <scheme val="minor"/>
      </rPr>
      <t xml:space="preserve"> :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</si>
</sst>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numFmts>
  <fonts count="29" x14ac:knownFonts="1">
    <font>
      <sz val="11"/>
      <color theme="1"/>
      <name val="Calibri"/>
      <family val="2"/>
      <scheme val="minor"/>
    </font>
    <font>
      <sz val="10"/>
      <color theme="1"/>
      <name val="Calibri"/>
      <family val="2"/>
      <scheme val="minor"/>
    </font>
    <font>
      <i/>
      <sz val="10"/>
      <color theme="1"/>
      <name val="Calibri"/>
      <family val="2"/>
      <scheme val="minor"/>
    </font>
    <font>
      <sz val="8"/>
      <name val="Calibri"/>
      <family val="2"/>
      <scheme val="minor"/>
    </font>
    <font>
      <u/>
      <sz val="11"/>
      <color theme="10"/>
      <name val="Calibri"/>
      <family val="2"/>
      <scheme val="minor"/>
    </font>
    <font>
      <u/>
      <sz val="11"/>
      <color theme="11"/>
      <name val="Calibri"/>
      <family val="2"/>
      <scheme val="minor"/>
    </font>
    <font>
      <b/>
      <sz val="10"/>
      <color theme="1"/>
      <name val="Calibri"/>
      <family val="2"/>
      <scheme val="minor"/>
    </font>
    <font>
      <sz val="9"/>
      <color theme="1"/>
      <name val="Calibri"/>
      <family val="2"/>
      <scheme val="minor"/>
    </font>
    <font>
      <i/>
      <sz val="8"/>
      <color theme="1"/>
      <name val="Calibri"/>
      <family val="2"/>
      <scheme val="minor"/>
    </font>
    <font>
      <sz val="12"/>
      <color theme="1"/>
      <name val="Calibri"/>
      <family val="2"/>
      <scheme val="minor"/>
    </font>
    <font>
      <sz val="8"/>
      <color theme="1"/>
      <name val="Calibri"/>
      <family val="2"/>
      <scheme val="minor"/>
    </font>
    <font>
      <b/>
      <sz val="8"/>
      <color theme="1"/>
      <name val="Calibri"/>
      <family val="2"/>
      <scheme val="minor"/>
    </font>
    <font>
      <sz val="11"/>
      <color theme="1"/>
      <name val="Calibri"/>
      <family val="2"/>
      <charset val="1"/>
    </font>
    <font>
      <sz val="12"/>
      <color theme="1"/>
      <name val="Calibri"/>
      <family val="2"/>
      <charset val="1"/>
    </font>
    <font>
      <i/>
      <sz val="10"/>
      <name val="Calibri"/>
      <family val="2"/>
      <scheme val="minor"/>
    </font>
    <font>
      <sz val="10"/>
      <color theme="0"/>
      <name val="Calibri"/>
      <family val="2"/>
      <scheme val="minor"/>
    </font>
    <font>
      <sz val="10"/>
      <color theme="3"/>
      <name val="Calibri"/>
      <family val="2"/>
      <scheme val="minor"/>
    </font>
    <font>
      <sz val="10"/>
      <color theme="3"/>
      <name val="Calibri"/>
      <family val="2"/>
      <charset val="1"/>
    </font>
    <font>
      <sz val="10"/>
      <color theme="3"/>
      <name val="Calibri"/>
      <family val="2"/>
    </font>
    <font>
      <sz val="9"/>
      <color theme="3"/>
      <name val="Calibri"/>
      <family val="2"/>
    </font>
    <font>
      <sz val="9"/>
      <color theme="3"/>
      <name val="Calibri"/>
      <family val="2"/>
      <scheme val="minor"/>
    </font>
    <font>
      <sz val="9"/>
      <color theme="0"/>
      <name val="Calibri"/>
      <family val="2"/>
      <scheme val="minor"/>
    </font>
    <font>
      <sz val="9"/>
      <name val="Calibri"/>
      <family val="2"/>
      <scheme val="minor"/>
    </font>
    <font>
      <sz val="11"/>
      <color theme="3"/>
      <name val="Calibri"/>
      <family val="2"/>
      <scheme val="minor"/>
    </font>
    <font>
      <b/>
      <sz val="9"/>
      <color theme="1"/>
      <name val="Calibri"/>
      <family val="2"/>
      <scheme val="minor"/>
    </font>
    <font>
      <i/>
      <sz val="11"/>
      <color theme="1"/>
      <name val="Calibri"/>
      <family val="2"/>
      <scheme val="minor"/>
    </font>
    <font>
      <b/>
      <sz val="11"/>
      <color theme="1"/>
      <name val="Calibri"/>
      <family val="2"/>
      <scheme val="minor"/>
    </font>
    <font>
      <b/>
      <sz val="12"/>
      <color theme="1"/>
      <name val="Calibri"/>
      <family val="2"/>
      <scheme val="minor"/>
    </font>
    <font>
      <b/>
      <u/>
      <sz val="11"/>
      <color theme="1"/>
      <name val="Calibri"/>
      <family val="2"/>
      <scheme val="minor"/>
    </font>
  </fonts>
  <fills count="2">
    <fill>
      <patternFill patternType="none"/>
    </fill>
    <fill>
      <patternFill patternType="gray125"/>
    </fill>
  </fills>
  <borders count="68">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thin">
        <color auto="1"/>
      </right>
      <top style="medium">
        <color auto="1"/>
      </top>
      <bottom style="thin">
        <color auto="1"/>
      </bottom>
      <diagonal/>
    </border>
    <border>
      <left/>
      <right style="thin">
        <color auto="1"/>
      </right>
      <top style="thin">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style="medium">
        <color auto="1"/>
      </bottom>
      <diagonal/>
    </border>
    <border>
      <left/>
      <right style="medium">
        <color auto="1"/>
      </right>
      <top style="thin">
        <color auto="1"/>
      </top>
      <bottom style="medium">
        <color auto="1"/>
      </bottom>
      <diagonal/>
    </border>
    <border>
      <left/>
      <right/>
      <top style="medium">
        <color auto="1"/>
      </top>
      <bottom style="thin">
        <color auto="1"/>
      </bottom>
      <diagonal/>
    </border>
    <border>
      <left/>
      <right/>
      <top style="thin">
        <color auto="1"/>
      </top>
      <bottom style="thin">
        <color auto="1"/>
      </bottom>
      <diagonal/>
    </border>
    <border>
      <left/>
      <right/>
      <top style="thin">
        <color auto="1"/>
      </top>
      <bottom style="medium">
        <color auto="1"/>
      </bottom>
      <diagonal/>
    </border>
    <border>
      <left style="medium">
        <color auto="1"/>
      </left>
      <right style="medium">
        <color auto="1"/>
      </right>
      <top style="medium">
        <color auto="1"/>
      </top>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style="medium">
        <color indexed="64"/>
      </top>
      <bottom style="thin">
        <color auto="1"/>
      </bottom>
      <diagonal/>
    </border>
    <border>
      <left style="thin">
        <color auto="1"/>
      </left>
      <right style="thin">
        <color auto="1"/>
      </right>
      <top style="thin">
        <color auto="1"/>
      </top>
      <bottom style="medium">
        <color indexed="64"/>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thin">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right style="medium">
        <color indexed="64"/>
      </right>
      <top style="medium">
        <color indexed="64"/>
      </top>
      <bottom style="medium">
        <color indexed="64"/>
      </bottom>
      <diagonal/>
    </border>
    <border>
      <left style="medium">
        <color auto="1"/>
      </left>
      <right style="thin">
        <color auto="1"/>
      </right>
      <top style="thin">
        <color auto="1"/>
      </top>
      <bottom/>
      <diagonal/>
    </border>
    <border>
      <left style="thin">
        <color auto="1"/>
      </left>
      <right style="medium">
        <color auto="1"/>
      </right>
      <top style="thin">
        <color auto="1"/>
      </top>
      <bottom/>
      <diagonal/>
    </border>
    <border>
      <left/>
      <right/>
      <top style="thin">
        <color auto="1"/>
      </top>
      <bottom/>
      <diagonal/>
    </border>
    <border>
      <left style="thin">
        <color auto="1"/>
      </left>
      <right style="thin">
        <color auto="1"/>
      </right>
      <top/>
      <bottom style="medium">
        <color indexed="64"/>
      </bottom>
      <diagonal/>
    </border>
    <border>
      <left style="thin">
        <color auto="1"/>
      </left>
      <right/>
      <top style="thin">
        <color auto="1"/>
      </top>
      <bottom style="medium">
        <color auto="1"/>
      </bottom>
      <diagonal/>
    </border>
    <border>
      <left style="thin">
        <color auto="1"/>
      </left>
      <right/>
      <top style="thin">
        <color auto="1"/>
      </top>
      <bottom style="thin">
        <color auto="1"/>
      </bottom>
      <diagonal/>
    </border>
    <border>
      <left style="medium">
        <color auto="1"/>
      </left>
      <right/>
      <top style="thin">
        <color auto="1"/>
      </top>
      <bottom/>
      <diagonal/>
    </border>
    <border>
      <left/>
      <right style="medium">
        <color auto="1"/>
      </right>
      <top style="thin">
        <color auto="1"/>
      </top>
      <bottom/>
      <diagonal/>
    </border>
    <border>
      <left/>
      <right style="thin">
        <color auto="1"/>
      </right>
      <top style="medium">
        <color indexed="64"/>
      </top>
      <bottom/>
      <diagonal/>
    </border>
    <border>
      <left style="thin">
        <color auto="1"/>
      </left>
      <right style="thin">
        <color auto="1"/>
      </right>
      <top style="medium">
        <color indexed="64"/>
      </top>
      <bottom/>
      <diagonal/>
    </border>
    <border>
      <left style="medium">
        <color indexed="64"/>
      </left>
      <right style="thin">
        <color auto="1"/>
      </right>
      <top style="medium">
        <color indexed="64"/>
      </top>
      <bottom/>
      <diagonal/>
    </border>
    <border>
      <left style="medium">
        <color indexed="64"/>
      </left>
      <right style="thin">
        <color auto="1"/>
      </right>
      <top/>
      <bottom style="medium">
        <color indexed="64"/>
      </bottom>
      <diagonal/>
    </border>
    <border>
      <left style="thin">
        <color auto="1"/>
      </left>
      <right/>
      <top style="medium">
        <color auto="1"/>
      </top>
      <bottom style="thin">
        <color auto="1"/>
      </bottom>
      <diagonal/>
    </border>
    <border>
      <left style="thin">
        <color auto="1"/>
      </left>
      <right style="thin">
        <color auto="1"/>
      </right>
      <top/>
      <bottom/>
      <diagonal/>
    </border>
    <border>
      <left style="medium">
        <color indexed="64"/>
      </left>
      <right style="thin">
        <color auto="1"/>
      </right>
      <top/>
      <bottom/>
      <diagonal/>
    </border>
    <border>
      <left style="thin">
        <color auto="1"/>
      </left>
      <right/>
      <top/>
      <bottom style="thin">
        <color auto="1"/>
      </bottom>
      <diagonal/>
    </border>
    <border>
      <left style="thin">
        <color auto="1"/>
      </left>
      <right style="medium">
        <color auto="1"/>
      </right>
      <top style="medium">
        <color auto="1"/>
      </top>
      <bottom/>
      <diagonal/>
    </border>
    <border>
      <left style="medium">
        <color auto="1"/>
      </left>
      <right style="medium">
        <color auto="1"/>
      </right>
      <top style="thin">
        <color auto="1"/>
      </top>
      <bottom/>
      <diagonal/>
    </border>
    <border>
      <left/>
      <right style="thin">
        <color auto="1"/>
      </right>
      <top style="thin">
        <color auto="1"/>
      </top>
      <bottom style="medium">
        <color auto="1"/>
      </bottom>
      <diagonal/>
    </border>
    <border>
      <left/>
      <right style="thin">
        <color auto="1"/>
      </right>
      <top/>
      <bottom/>
      <diagonal/>
    </border>
    <border>
      <left/>
      <right style="medium">
        <color indexed="64"/>
      </right>
      <top/>
      <bottom style="thin">
        <color auto="1"/>
      </bottom>
      <diagonal/>
    </border>
    <border>
      <left style="medium">
        <color auto="1"/>
      </left>
      <right/>
      <top/>
      <bottom style="thin">
        <color auto="1"/>
      </bottom>
      <diagonal/>
    </border>
    <border>
      <left style="thin">
        <color auto="1"/>
      </left>
      <right/>
      <top style="medium">
        <color auto="1"/>
      </top>
      <bottom/>
      <diagonal/>
    </border>
    <border>
      <left style="medium">
        <color indexed="64"/>
      </left>
      <right style="medium">
        <color indexed="64"/>
      </right>
      <top style="thin">
        <color auto="1"/>
      </top>
      <bottom style="medium">
        <color indexed="64"/>
      </bottom>
      <diagonal/>
    </border>
  </borders>
  <cellStyleXfs count="38">
    <xf numFmtId="0" fontId="0"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9" fillId="0" borderId="0"/>
    <xf numFmtId="0" fontId="12" fillId="0" borderId="0"/>
    <xf numFmtId="0" fontId="13" fillId="0" borderId="0"/>
  </cellStyleXfs>
  <cellXfs count="601">
    <xf numFmtId="0" fontId="0" fillId="0" borderId="0" xfId="0"/>
    <xf numFmtId="0" fontId="1" fillId="0" borderId="1" xfId="0" applyFont="1" applyBorder="1"/>
    <xf numFmtId="0" fontId="1" fillId="0" borderId="2" xfId="0" applyFont="1" applyBorder="1"/>
    <xf numFmtId="0" fontId="1" fillId="0" borderId="0" xfId="0" applyFont="1" applyBorder="1"/>
    <xf numFmtId="0" fontId="1" fillId="0" borderId="0" xfId="0" applyFont="1"/>
    <xf numFmtId="0" fontId="1" fillId="0" borderId="6" xfId="0" applyFont="1" applyBorder="1"/>
    <xf numFmtId="0" fontId="0" fillId="0" borderId="0" xfId="0" applyAlignment="1">
      <alignment horizontal="center" vertical="center" wrapText="1"/>
    </xf>
    <xf numFmtId="0" fontId="0" fillId="0" borderId="0" xfId="0" applyAlignment="1">
      <alignment horizontal="center" vertical="center"/>
    </xf>
    <xf numFmtId="0" fontId="1" fillId="0" borderId="0" xfId="0" applyFont="1" applyBorder="1" applyAlignment="1"/>
    <xf numFmtId="0" fontId="2" fillId="0" borderId="4" xfId="0" applyFont="1" applyBorder="1" applyAlignment="1"/>
    <xf numFmtId="0" fontId="1" fillId="0" borderId="2" xfId="0" applyFont="1" applyBorder="1" applyAlignment="1"/>
    <xf numFmtId="0" fontId="1" fillId="0" borderId="4" xfId="0" applyFont="1" applyBorder="1" applyAlignment="1">
      <alignment horizontal="left"/>
    </xf>
    <xf numFmtId="0" fontId="1" fillId="0" borderId="1" xfId="0" applyFont="1" applyBorder="1" applyAlignment="1"/>
    <xf numFmtId="0" fontId="1" fillId="0" borderId="4" xfId="0" applyFont="1" applyBorder="1" applyAlignment="1"/>
    <xf numFmtId="0" fontId="1" fillId="0" borderId="38" xfId="0" applyFont="1" applyBorder="1" applyAlignment="1">
      <alignment horizontal="center" vertical="center"/>
    </xf>
    <xf numFmtId="0" fontId="1" fillId="0" borderId="15" xfId="0" applyFont="1" applyBorder="1" applyAlignment="1">
      <alignment horizontal="center" vertical="center"/>
    </xf>
    <xf numFmtId="0" fontId="1" fillId="0" borderId="6" xfId="0" applyFont="1" applyBorder="1" applyAlignment="1">
      <alignment horizontal="left"/>
    </xf>
    <xf numFmtId="0" fontId="1" fillId="0" borderId="0" xfId="0" applyFont="1" applyBorder="1" applyAlignment="1">
      <alignment vertical="center"/>
    </xf>
    <xf numFmtId="0" fontId="1" fillId="0" borderId="27" xfId="0" applyFont="1" applyBorder="1" applyAlignment="1">
      <alignment horizontal="left" vertical="center"/>
    </xf>
    <xf numFmtId="0" fontId="1" fillId="0" borderId="2" xfId="0" applyFont="1" applyBorder="1" applyAlignment="1">
      <alignment horizontal="left" vertical="center"/>
    </xf>
    <xf numFmtId="0" fontId="1" fillId="0" borderId="4" xfId="0" applyFont="1" applyBorder="1" applyAlignment="1">
      <alignment horizontal="left"/>
    </xf>
    <xf numFmtId="0" fontId="1" fillId="0" borderId="6" xfId="0" applyFont="1" applyBorder="1" applyAlignment="1">
      <alignment horizontal="left"/>
    </xf>
    <xf numFmtId="0" fontId="1" fillId="0" borderId="1" xfId="0" applyFont="1" applyBorder="1" applyAlignment="1">
      <alignment horizontal="left"/>
    </xf>
    <xf numFmtId="0" fontId="7" fillId="0" borderId="0" xfId="0" applyFont="1" applyBorder="1" applyAlignment="1">
      <alignment horizontal="left"/>
    </xf>
    <xf numFmtId="0" fontId="1" fillId="0" borderId="6" xfId="0" applyFont="1" applyBorder="1" applyAlignment="1">
      <alignment horizontal="left" vertical="center"/>
    </xf>
    <xf numFmtId="0" fontId="7" fillId="0" borderId="2" xfId="0" applyFont="1" applyBorder="1" applyAlignment="1">
      <alignment horizontal="left"/>
    </xf>
    <xf numFmtId="0" fontId="1" fillId="0" borderId="1" xfId="0" applyFont="1" applyBorder="1" applyAlignment="1">
      <alignment horizontal="left" vertical="center"/>
    </xf>
    <xf numFmtId="0" fontId="1" fillId="0" borderId="0" xfId="0" applyFont="1" applyBorder="1" applyAlignment="1">
      <alignment horizontal="left" vertical="center"/>
    </xf>
    <xf numFmtId="0" fontId="7" fillId="0" borderId="0" xfId="0" applyFont="1" applyBorder="1" applyAlignment="1">
      <alignment horizontal="left" vertical="center"/>
    </xf>
    <xf numFmtId="0" fontId="2" fillId="0" borderId="4" xfId="0" applyFont="1" applyBorder="1" applyAlignment="1">
      <alignment horizontal="left" vertical="center"/>
    </xf>
    <xf numFmtId="0" fontId="1" fillId="0" borderId="4" xfId="0" applyFont="1" applyBorder="1" applyAlignment="1">
      <alignment horizontal="left" vertical="center"/>
    </xf>
    <xf numFmtId="0" fontId="7" fillId="0" borderId="2" xfId="0" applyFont="1" applyBorder="1" applyAlignment="1">
      <alignment horizontal="left" vertical="center"/>
    </xf>
    <xf numFmtId="0" fontId="1" fillId="0" borderId="1" xfId="0" applyFont="1" applyBorder="1" applyAlignment="1">
      <alignment horizontal="right" vertical="center"/>
    </xf>
    <xf numFmtId="0" fontId="1" fillId="0" borderId="26" xfId="0" applyFont="1" applyFill="1" applyBorder="1" applyAlignment="1">
      <alignment vertical="center"/>
    </xf>
    <xf numFmtId="0" fontId="1" fillId="0" borderId="0" xfId="0" applyFont="1" applyAlignment="1">
      <alignment vertical="center"/>
    </xf>
    <xf numFmtId="0" fontId="1" fillId="0" borderId="26" xfId="0" applyFont="1" applyBorder="1" applyAlignment="1">
      <alignment vertical="center"/>
    </xf>
    <xf numFmtId="0" fontId="1" fillId="0" borderId="27" xfId="0" applyFont="1" applyBorder="1" applyAlignment="1">
      <alignment vertical="center"/>
    </xf>
    <xf numFmtId="0" fontId="7" fillId="0" borderId="7" xfId="0" applyFont="1" applyBorder="1" applyAlignment="1">
      <alignment horizontal="left" vertical="center"/>
    </xf>
    <xf numFmtId="0" fontId="1" fillId="0" borderId="0" xfId="0" applyFont="1" applyAlignment="1">
      <alignment horizontal="center"/>
    </xf>
    <xf numFmtId="0" fontId="1" fillId="0" borderId="2" xfId="0" applyFont="1" applyBorder="1" applyAlignment="1">
      <alignment horizontal="right" vertical="center"/>
    </xf>
    <xf numFmtId="0" fontId="1" fillId="0" borderId="0" xfId="0" applyFont="1" applyBorder="1" applyAlignment="1">
      <alignment horizontal="right" vertical="center"/>
    </xf>
    <xf numFmtId="0" fontId="1" fillId="0" borderId="4" xfId="0" applyFont="1" applyBorder="1" applyAlignment="1">
      <alignment horizontal="center" vertical="center" wrapText="1"/>
    </xf>
    <xf numFmtId="0" fontId="1" fillId="0" borderId="0" xfId="0" applyFont="1" applyBorder="1" applyAlignment="1">
      <alignment horizontal="left"/>
    </xf>
    <xf numFmtId="0" fontId="1" fillId="0" borderId="5" xfId="0" applyFont="1" applyBorder="1" applyAlignment="1">
      <alignment horizontal="left"/>
    </xf>
    <xf numFmtId="0" fontId="1" fillId="0" borderId="4" xfId="0" applyFont="1" applyBorder="1" applyAlignment="1">
      <alignment horizontal="left"/>
    </xf>
    <xf numFmtId="0" fontId="1" fillId="0" borderId="0" xfId="0" applyFont="1" applyBorder="1" applyAlignment="1">
      <alignment horizontal="center" vertical="center"/>
    </xf>
    <xf numFmtId="0" fontId="1" fillId="0" borderId="0" xfId="0" applyFont="1" applyBorder="1" applyAlignment="1">
      <alignment horizontal="center"/>
    </xf>
    <xf numFmtId="0" fontId="1" fillId="0" borderId="0" xfId="0" applyFont="1" applyFill="1" applyAlignment="1">
      <alignment vertical="center"/>
    </xf>
    <xf numFmtId="0" fontId="1" fillId="0" borderId="4" xfId="0" applyFont="1" applyBorder="1" applyAlignment="1">
      <alignment horizontal="center" vertical="center" wrapText="1"/>
    </xf>
    <xf numFmtId="0" fontId="15" fillId="0" borderId="0" xfId="0" applyFont="1" applyFill="1" applyBorder="1" applyAlignment="1">
      <alignment horizontal="left"/>
    </xf>
    <xf numFmtId="0" fontId="15" fillId="0" borderId="0" xfId="0" applyFont="1" applyFill="1" applyBorder="1"/>
    <xf numFmtId="0" fontId="16" fillId="0" borderId="6" xfId="0" applyFont="1" applyBorder="1" applyAlignment="1">
      <alignment horizontal="center"/>
    </xf>
    <xf numFmtId="0" fontId="21" fillId="0" borderId="0" xfId="0" applyFont="1" applyFill="1" applyBorder="1"/>
    <xf numFmtId="0" fontId="21" fillId="0" borderId="0" xfId="0" applyFont="1" applyFill="1" applyBorder="1" applyAlignment="1">
      <alignment horizontal="center" vertical="center" wrapText="1"/>
    </xf>
    <xf numFmtId="0" fontId="7" fillId="0" borderId="36" xfId="0" applyFont="1" applyBorder="1" applyAlignment="1">
      <alignment horizontal="center" vertical="center"/>
    </xf>
    <xf numFmtId="0" fontId="7" fillId="0" borderId="45" xfId="0" applyFont="1" applyBorder="1" applyAlignment="1">
      <alignment horizontal="center" vertical="center"/>
    </xf>
    <xf numFmtId="0" fontId="21" fillId="0" borderId="0" xfId="0" applyFont="1" applyFill="1" applyBorder="1" applyAlignment="1">
      <alignment horizontal="center" vertical="center"/>
    </xf>
    <xf numFmtId="0" fontId="16" fillId="0" borderId="2" xfId="0" applyFont="1" applyBorder="1" applyAlignment="1">
      <alignment horizontal="left" vertical="center"/>
    </xf>
    <xf numFmtId="0" fontId="16" fillId="0" borderId="0" xfId="0" applyFont="1" applyBorder="1" applyAlignment="1">
      <alignment horizontal="left" vertical="center"/>
    </xf>
    <xf numFmtId="0" fontId="16" fillId="0" borderId="7" xfId="0" applyFont="1" applyBorder="1" applyAlignment="1">
      <alignment horizontal="left" vertical="center"/>
    </xf>
    <xf numFmtId="0" fontId="23" fillId="0" borderId="2" xfId="0" applyFont="1" applyFill="1" applyBorder="1" applyAlignment="1"/>
    <xf numFmtId="0" fontId="23" fillId="0" borderId="0" xfId="0" applyFont="1" applyFill="1" applyBorder="1" applyAlignment="1"/>
    <xf numFmtId="0" fontId="23" fillId="0" borderId="5" xfId="0" applyFont="1" applyFill="1" applyBorder="1" applyAlignment="1"/>
    <xf numFmtId="0" fontId="19" fillId="0" borderId="37" xfId="36" applyFont="1" applyBorder="1" applyAlignment="1">
      <alignment horizontal="center" vertical="center"/>
    </xf>
    <xf numFmtId="0" fontId="19" fillId="0" borderId="11" xfId="36" applyFont="1" applyBorder="1" applyAlignment="1">
      <alignment horizontal="center" vertical="center"/>
    </xf>
    <xf numFmtId="0" fontId="20" fillId="0" borderId="17" xfId="0" applyFont="1" applyFill="1" applyBorder="1" applyAlignment="1">
      <alignment horizontal="center" vertical="center"/>
    </xf>
    <xf numFmtId="0" fontId="19" fillId="0" borderId="37" xfId="0" applyNumberFormat="1" applyFont="1" applyBorder="1" applyAlignment="1">
      <alignment horizontal="center" vertical="center"/>
    </xf>
    <xf numFmtId="0" fontId="19" fillId="0" borderId="37" xfId="0" applyFont="1" applyBorder="1" applyAlignment="1">
      <alignment horizontal="center" vertical="center"/>
    </xf>
    <xf numFmtId="0" fontId="19" fillId="0" borderId="56" xfId="0" applyFont="1" applyBorder="1" applyAlignment="1">
      <alignment horizontal="center" vertical="center"/>
    </xf>
    <xf numFmtId="0" fontId="16" fillId="0" borderId="1" xfId="0" applyFont="1" applyFill="1" applyBorder="1" applyAlignment="1">
      <alignment horizontal="center"/>
    </xf>
    <xf numFmtId="0" fontId="16" fillId="0" borderId="2" xfId="0" applyFont="1" applyFill="1" applyBorder="1" applyAlignment="1">
      <alignment horizontal="center"/>
    </xf>
    <xf numFmtId="0" fontId="16" fillId="0" borderId="4" xfId="0" applyFont="1" applyFill="1" applyBorder="1" applyAlignment="1">
      <alignment horizontal="center"/>
    </xf>
    <xf numFmtId="0" fontId="16" fillId="0" borderId="0" xfId="0" applyFont="1" applyFill="1" applyBorder="1" applyAlignment="1">
      <alignment horizontal="center"/>
    </xf>
    <xf numFmtId="0" fontId="16" fillId="0" borderId="6" xfId="0" applyFont="1" applyFill="1" applyBorder="1" applyAlignment="1">
      <alignment horizontal="center"/>
    </xf>
    <xf numFmtId="0" fontId="16" fillId="0" borderId="7" xfId="0" applyFont="1" applyFill="1" applyBorder="1" applyAlignment="1">
      <alignment horizontal="center"/>
    </xf>
    <xf numFmtId="0" fontId="16" fillId="0" borderId="7" xfId="0" applyFont="1" applyBorder="1" applyAlignment="1">
      <alignment horizontal="center"/>
    </xf>
    <xf numFmtId="0" fontId="18" fillId="0" borderId="41" xfId="0" applyFont="1" applyBorder="1" applyAlignment="1">
      <alignment vertical="center"/>
    </xf>
    <xf numFmtId="0" fontId="18" fillId="0" borderId="32" xfId="0" applyFont="1" applyBorder="1" applyAlignment="1">
      <alignment horizontal="center" vertical="center"/>
    </xf>
    <xf numFmtId="0" fontId="18" fillId="0" borderId="59" xfId="0" applyFont="1" applyBorder="1" applyAlignment="1">
      <alignment horizontal="center" vertical="center"/>
    </xf>
    <xf numFmtId="0" fontId="16" fillId="0" borderId="39" xfId="0" applyFont="1" applyFill="1" applyBorder="1" applyAlignment="1">
      <alignment horizontal="center" vertical="center"/>
    </xf>
    <xf numFmtId="0" fontId="16" fillId="0" borderId="31" xfId="0" applyFont="1" applyBorder="1" applyAlignment="1">
      <alignment vertical="center"/>
    </xf>
    <xf numFmtId="0" fontId="16" fillId="0" borderId="40" xfId="0" applyFont="1" applyFill="1" applyBorder="1" applyAlignment="1">
      <alignment horizontal="center" vertical="center"/>
    </xf>
    <xf numFmtId="0" fontId="16" fillId="0" borderId="10" xfId="0" applyFont="1" applyBorder="1" applyAlignment="1">
      <alignment vertical="center"/>
    </xf>
    <xf numFmtId="0" fontId="16" fillId="0" borderId="32" xfId="0" applyFont="1" applyBorder="1" applyAlignment="1">
      <alignment vertical="center"/>
    </xf>
    <xf numFmtId="0" fontId="16" fillId="0" borderId="42" xfId="0" applyFont="1" applyBorder="1" applyAlignment="1">
      <alignment vertical="center"/>
    </xf>
    <xf numFmtId="0" fontId="18" fillId="0" borderId="12" xfId="0" applyFont="1" applyBorder="1" applyAlignment="1">
      <alignment vertical="center"/>
    </xf>
    <xf numFmtId="0" fontId="18" fillId="0" borderId="34" xfId="0" applyFont="1" applyBorder="1" applyAlignment="1">
      <alignment horizontal="center" vertical="center"/>
    </xf>
    <xf numFmtId="0" fontId="18" fillId="0" borderId="49" xfId="0" applyFont="1" applyBorder="1" applyAlignment="1">
      <alignment horizontal="center" vertical="center"/>
    </xf>
    <xf numFmtId="0" fontId="16" fillId="0" borderId="34" xfId="0" applyFont="1" applyBorder="1" applyAlignment="1">
      <alignment vertical="center"/>
    </xf>
    <xf numFmtId="0" fontId="16" fillId="0" borderId="13" xfId="0" applyFont="1" applyBorder="1" applyAlignment="1">
      <alignment vertical="center"/>
    </xf>
    <xf numFmtId="0" fontId="16" fillId="0" borderId="2" xfId="0" applyFont="1" applyBorder="1" applyAlignment="1">
      <alignment horizontal="center"/>
    </xf>
    <xf numFmtId="0" fontId="16" fillId="0" borderId="0" xfId="0" applyFont="1" applyBorder="1" applyAlignment="1">
      <alignment horizontal="center"/>
    </xf>
    <xf numFmtId="0" fontId="16" fillId="0" borderId="3" xfId="0" applyFont="1" applyBorder="1" applyAlignment="1"/>
    <xf numFmtId="0" fontId="16" fillId="0" borderId="5" xfId="0" applyFont="1" applyBorder="1" applyAlignment="1"/>
    <xf numFmtId="0" fontId="16" fillId="0" borderId="8" xfId="0" applyFont="1" applyBorder="1" applyAlignment="1">
      <alignment horizontal="left"/>
    </xf>
    <xf numFmtId="0" fontId="16" fillId="0" borderId="37" xfId="0" applyFont="1" applyBorder="1" applyAlignment="1">
      <alignment vertical="center"/>
    </xf>
    <xf numFmtId="0" fontId="16" fillId="0" borderId="9" xfId="0" quotePrefix="1" applyFont="1" applyFill="1" applyBorder="1" applyAlignment="1">
      <alignment horizontal="center"/>
    </xf>
    <xf numFmtId="0" fontId="16" fillId="0" borderId="37" xfId="0" quotePrefix="1" applyFont="1" applyFill="1" applyBorder="1" applyAlignment="1">
      <alignment horizontal="center"/>
    </xf>
    <xf numFmtId="0" fontId="16" fillId="0" borderId="12" xfId="0" quotePrefix="1" applyFont="1" applyFill="1" applyBorder="1" applyAlignment="1">
      <alignment horizontal="center"/>
    </xf>
    <xf numFmtId="0" fontId="16" fillId="0" borderId="34" xfId="0" quotePrefix="1" applyFont="1" applyFill="1" applyBorder="1" applyAlignment="1">
      <alignment horizontal="center"/>
    </xf>
    <xf numFmtId="0" fontId="16" fillId="0" borderId="14" xfId="0" quotePrefix="1" applyFont="1" applyFill="1" applyBorder="1" applyAlignment="1">
      <alignment horizontal="center"/>
    </xf>
    <xf numFmtId="0" fontId="16" fillId="0" borderId="38" xfId="0" quotePrefix="1" applyFont="1" applyFill="1" applyBorder="1" applyAlignment="1">
      <alignment horizontal="center"/>
    </xf>
    <xf numFmtId="0" fontId="16" fillId="0" borderId="30" xfId="0" applyFont="1" applyBorder="1" applyAlignment="1">
      <alignment vertical="center"/>
    </xf>
    <xf numFmtId="0" fontId="16" fillId="0" borderId="56" xfId="0" applyFont="1" applyBorder="1" applyAlignment="1">
      <alignment vertical="center"/>
    </xf>
    <xf numFmtId="0" fontId="16" fillId="0" borderId="49" xfId="0" applyFont="1" applyBorder="1" applyAlignment="1">
      <alignment vertical="center"/>
    </xf>
    <xf numFmtId="0" fontId="19" fillId="0" borderId="34" xfId="36" applyFont="1" applyBorder="1" applyAlignment="1">
      <alignment horizontal="center" vertical="center"/>
    </xf>
    <xf numFmtId="0" fontId="19" fillId="0" borderId="13" xfId="36" applyFont="1" applyBorder="1" applyAlignment="1">
      <alignment horizontal="center" vertical="center"/>
    </xf>
    <xf numFmtId="0" fontId="20" fillId="0" borderId="19" xfId="0" applyFont="1" applyBorder="1" applyAlignment="1">
      <alignment horizontal="center" vertical="center"/>
    </xf>
    <xf numFmtId="0" fontId="19" fillId="0" borderId="34" xfId="0" applyNumberFormat="1" applyFont="1" applyBorder="1" applyAlignment="1">
      <alignment horizontal="center" vertical="center"/>
    </xf>
    <xf numFmtId="0" fontId="19" fillId="0" borderId="34" xfId="0" applyFont="1" applyBorder="1" applyAlignment="1">
      <alignment horizontal="center" vertical="center"/>
    </xf>
    <xf numFmtId="0" fontId="19" fillId="0" borderId="49" xfId="0" applyFont="1" applyBorder="1" applyAlignment="1">
      <alignment horizontal="center" vertical="center"/>
    </xf>
    <xf numFmtId="0" fontId="20" fillId="0" borderId="49" xfId="0" applyFont="1" applyBorder="1" applyAlignment="1">
      <alignment horizontal="center" vertical="center"/>
    </xf>
    <xf numFmtId="0" fontId="20" fillId="0" borderId="9" xfId="0" applyFont="1" applyBorder="1" applyAlignment="1">
      <alignment horizontal="center" vertical="center"/>
    </xf>
    <xf numFmtId="0" fontId="19" fillId="0" borderId="9" xfId="0" applyFont="1" applyBorder="1" applyAlignment="1">
      <alignment horizontal="center" vertical="center"/>
    </xf>
    <xf numFmtId="0" fontId="20" fillId="0" borderId="11" xfId="0" applyFont="1" applyFill="1" applyBorder="1" applyAlignment="1">
      <alignment horizontal="center" vertical="center"/>
    </xf>
    <xf numFmtId="0" fontId="20" fillId="0" borderId="12" xfId="0" applyFont="1" applyBorder="1" applyAlignment="1">
      <alignment horizontal="center" vertical="center"/>
    </xf>
    <xf numFmtId="0" fontId="19" fillId="0" borderId="12" xfId="0" applyFont="1" applyBorder="1" applyAlignment="1">
      <alignment horizontal="center" vertical="center"/>
    </xf>
    <xf numFmtId="0" fontId="20" fillId="0" borderId="13" xfId="0" applyFont="1" applyFill="1" applyBorder="1" applyAlignment="1">
      <alignment horizontal="center" vertical="center"/>
    </xf>
    <xf numFmtId="0" fontId="19" fillId="0" borderId="10" xfId="0" applyFont="1" applyBorder="1" applyAlignment="1">
      <alignment horizontal="center" vertical="center"/>
    </xf>
    <xf numFmtId="0" fontId="20" fillId="0" borderId="13" xfId="0" applyFont="1" applyBorder="1" applyAlignment="1">
      <alignment horizontal="center" vertical="center" wrapText="1"/>
    </xf>
    <xf numFmtId="0" fontId="20" fillId="0" borderId="41" xfId="0" applyFont="1" applyBorder="1" applyAlignment="1">
      <alignment horizontal="center" wrapText="1"/>
    </xf>
    <xf numFmtId="0" fontId="19" fillId="0" borderId="32" xfId="36" applyFont="1" applyBorder="1" applyAlignment="1">
      <alignment horizontal="center" wrapText="1"/>
    </xf>
    <xf numFmtId="0" fontId="19" fillId="0" borderId="42" xfId="36" applyFont="1" applyBorder="1" applyAlignment="1">
      <alignment horizontal="center" wrapText="1"/>
    </xf>
    <xf numFmtId="0" fontId="20" fillId="0" borderId="33" xfId="0" applyFont="1" applyBorder="1" applyAlignment="1">
      <alignment horizontal="center" wrapText="1"/>
    </xf>
    <xf numFmtId="0" fontId="20" fillId="0" borderId="32" xfId="0" applyFont="1" applyBorder="1" applyAlignment="1">
      <alignment horizontal="center" wrapText="1"/>
    </xf>
    <xf numFmtId="0" fontId="20" fillId="0" borderId="42" xfId="0" applyFont="1" applyBorder="1" applyAlignment="1">
      <alignment horizontal="center" wrapText="1"/>
    </xf>
    <xf numFmtId="0" fontId="20" fillId="0" borderId="31" xfId="0" applyFont="1" applyFill="1" applyBorder="1" applyAlignment="1">
      <alignment horizontal="center" vertical="center" wrapText="1"/>
    </xf>
    <xf numFmtId="0" fontId="20" fillId="0" borderId="12" xfId="0" applyFont="1" applyBorder="1" applyAlignment="1">
      <alignment horizontal="center" wrapText="1"/>
    </xf>
    <xf numFmtId="0" fontId="19" fillId="0" borderId="34" xfId="36" applyFont="1" applyBorder="1" applyAlignment="1">
      <alignment horizontal="center" wrapText="1"/>
    </xf>
    <xf numFmtId="0" fontId="19" fillId="0" borderId="13" xfId="36" applyFont="1" applyBorder="1" applyAlignment="1">
      <alignment horizontal="center" wrapText="1"/>
    </xf>
    <xf numFmtId="0" fontId="20" fillId="0" borderId="23" xfId="0" applyFont="1" applyBorder="1" applyAlignment="1">
      <alignment horizontal="center" wrapText="1"/>
    </xf>
    <xf numFmtId="0" fontId="20" fillId="0" borderId="34" xfId="0" applyFont="1" applyBorder="1" applyAlignment="1">
      <alignment horizontal="center" wrapText="1"/>
    </xf>
    <xf numFmtId="0" fontId="20" fillId="0" borderId="13" xfId="0" applyFont="1" applyBorder="1" applyAlignment="1">
      <alignment horizontal="center" wrapText="1"/>
    </xf>
    <xf numFmtId="0" fontId="20" fillId="0" borderId="10" xfId="0" applyFont="1" applyFill="1" applyBorder="1" applyAlignment="1">
      <alignment horizontal="center" vertical="center" wrapText="1"/>
    </xf>
    <xf numFmtId="0" fontId="20" fillId="0" borderId="34" xfId="0" applyFont="1" applyFill="1" applyBorder="1" applyAlignment="1">
      <alignment horizontal="center" vertical="center" wrapText="1"/>
    </xf>
    <xf numFmtId="0" fontId="20" fillId="0" borderId="34" xfId="0" applyFont="1" applyFill="1" applyBorder="1" applyAlignment="1">
      <alignment horizontal="center" wrapText="1"/>
    </xf>
    <xf numFmtId="0" fontId="16" fillId="0" borderId="1" xfId="0" applyFont="1" applyBorder="1" applyAlignment="1">
      <alignment horizontal="center"/>
    </xf>
    <xf numFmtId="0" fontId="16" fillId="0" borderId="4" xfId="0" applyFont="1" applyBorder="1" applyAlignment="1">
      <alignment horizontal="center"/>
    </xf>
    <xf numFmtId="0" fontId="18" fillId="0" borderId="34" xfId="36" applyFont="1" applyBorder="1" applyAlignment="1">
      <alignment horizontal="center" vertical="center"/>
    </xf>
    <xf numFmtId="0" fontId="19" fillId="0" borderId="11" xfId="0" applyFont="1" applyBorder="1" applyAlignment="1">
      <alignment horizontal="center" vertical="center"/>
    </xf>
    <xf numFmtId="0" fontId="19" fillId="0" borderId="30" xfId="0" applyFont="1" applyBorder="1" applyAlignment="1">
      <alignment horizontal="center" vertical="center"/>
    </xf>
    <xf numFmtId="2" fontId="19" fillId="0" borderId="37" xfId="0" applyNumberFormat="1" applyFont="1" applyBorder="1" applyAlignment="1">
      <alignment horizontal="center" vertical="center"/>
    </xf>
    <xf numFmtId="2" fontId="19" fillId="0" borderId="56" xfId="0" applyNumberFormat="1" applyFont="1" applyBorder="1" applyAlignment="1">
      <alignment horizontal="center" vertical="center"/>
    </xf>
    <xf numFmtId="0" fontId="19" fillId="0" borderId="13" xfId="0" applyFont="1" applyBorder="1" applyAlignment="1">
      <alignment horizontal="center" vertical="center"/>
    </xf>
    <xf numFmtId="2" fontId="19" fillId="0" borderId="34" xfId="0" applyNumberFormat="1" applyFont="1" applyBorder="1" applyAlignment="1">
      <alignment horizontal="center" vertical="center"/>
    </xf>
    <xf numFmtId="2" fontId="19" fillId="0" borderId="49" xfId="0" applyNumberFormat="1" applyFont="1" applyBorder="1" applyAlignment="1">
      <alignment horizontal="center" vertical="center"/>
    </xf>
    <xf numFmtId="0" fontId="20" fillId="0" borderId="14" xfId="0" applyFont="1" applyBorder="1" applyAlignment="1">
      <alignment horizontal="center" vertical="center"/>
    </xf>
    <xf numFmtId="0" fontId="20" fillId="0" borderId="38" xfId="0" applyFont="1" applyBorder="1" applyAlignment="1">
      <alignment horizontal="center" vertical="center"/>
    </xf>
    <xf numFmtId="0" fontId="20" fillId="0" borderId="15" xfId="0" applyFont="1" applyBorder="1" applyAlignment="1">
      <alignment horizontal="center" vertical="center"/>
    </xf>
    <xf numFmtId="0" fontId="20" fillId="0" borderId="62" xfId="0" applyFont="1" applyBorder="1" applyAlignment="1">
      <alignment horizontal="center" vertical="center"/>
    </xf>
    <xf numFmtId="0" fontId="20" fillId="0" borderId="48" xfId="0" applyFont="1" applyBorder="1" applyAlignment="1">
      <alignment horizontal="center" vertical="center"/>
    </xf>
    <xf numFmtId="0" fontId="20" fillId="0" borderId="56" xfId="0" applyFont="1" applyBorder="1" applyAlignment="1">
      <alignment horizontal="center" vertical="center"/>
    </xf>
    <xf numFmtId="0" fontId="20" fillId="0" borderId="64" xfId="0" applyFont="1" applyBorder="1" applyAlignment="1">
      <alignment horizontal="center" vertical="center"/>
    </xf>
    <xf numFmtId="0" fontId="20" fillId="0" borderId="21" xfId="0" applyFont="1" applyBorder="1" applyAlignment="1">
      <alignment horizontal="center" vertical="center"/>
    </xf>
    <xf numFmtId="0" fontId="20" fillId="0" borderId="17" xfId="0" applyFont="1" applyBorder="1" applyAlignment="1">
      <alignment horizontal="center" vertical="center"/>
    </xf>
    <xf numFmtId="0" fontId="20" fillId="0" borderId="0" xfId="0" applyFont="1" applyFill="1" applyBorder="1" applyAlignment="1">
      <alignment vertical="center"/>
    </xf>
    <xf numFmtId="0" fontId="17" fillId="0" borderId="43" xfId="0" applyFont="1" applyBorder="1" applyAlignment="1">
      <alignment horizontal="center"/>
    </xf>
    <xf numFmtId="0" fontId="20" fillId="0" borderId="10" xfId="0" applyFont="1" applyBorder="1" applyAlignment="1">
      <alignment horizontal="center" vertical="center"/>
    </xf>
    <xf numFmtId="0" fontId="20" fillId="0" borderId="34" xfId="0" applyFont="1" applyBorder="1" applyAlignment="1">
      <alignment horizontal="center" vertical="center"/>
    </xf>
    <xf numFmtId="0" fontId="20" fillId="0" borderId="13" xfId="0" applyFont="1" applyBorder="1" applyAlignment="1">
      <alignment horizontal="center" vertical="center"/>
    </xf>
    <xf numFmtId="0" fontId="20" fillId="0" borderId="62" xfId="0" applyFont="1" applyBorder="1" applyAlignment="1">
      <alignment horizontal="center" vertical="center"/>
    </xf>
    <xf numFmtId="0" fontId="20" fillId="0" borderId="38" xfId="0" applyFont="1" applyBorder="1" applyAlignment="1">
      <alignment horizontal="center" vertical="center"/>
    </xf>
    <xf numFmtId="0" fontId="20" fillId="0" borderId="15" xfId="0" applyFont="1" applyBorder="1" applyAlignment="1">
      <alignment horizontal="center" vertical="center"/>
    </xf>
    <xf numFmtId="0" fontId="20" fillId="0" borderId="30" xfId="0" applyFont="1" applyBorder="1" applyAlignment="1">
      <alignment horizontal="center" vertical="center"/>
    </xf>
    <xf numFmtId="0" fontId="20" fillId="0" borderId="37" xfId="0" applyFont="1" applyBorder="1" applyAlignment="1">
      <alignment horizontal="center" vertical="center"/>
    </xf>
    <xf numFmtId="0" fontId="20" fillId="0" borderId="11" xfId="0" applyFont="1" applyBorder="1" applyAlignment="1">
      <alignment horizontal="center" vertical="center"/>
    </xf>
    <xf numFmtId="0" fontId="20" fillId="0" borderId="12" xfId="0" applyFont="1" applyBorder="1" applyAlignment="1">
      <alignment horizontal="center" vertical="center"/>
    </xf>
    <xf numFmtId="0" fontId="20" fillId="0" borderId="14" xfId="0" applyFont="1" applyBorder="1" applyAlignment="1">
      <alignment horizontal="center" vertical="center"/>
    </xf>
    <xf numFmtId="0" fontId="20" fillId="0" borderId="9" xfId="0" applyFont="1" applyBorder="1" applyAlignment="1">
      <alignment horizontal="center" vertical="center"/>
    </xf>
    <xf numFmtId="0" fontId="16" fillId="0" borderId="2" xfId="0" applyFont="1" applyBorder="1" applyAlignment="1">
      <alignment horizontal="left" vertical="center"/>
    </xf>
    <xf numFmtId="0" fontId="16" fillId="0" borderId="0" xfId="0" applyFont="1" applyBorder="1" applyAlignment="1">
      <alignment horizontal="left" vertical="center"/>
    </xf>
    <xf numFmtId="0" fontId="1" fillId="0" borderId="6" xfId="0" applyFont="1" applyBorder="1" applyAlignment="1">
      <alignment horizontal="left" vertical="center"/>
    </xf>
    <xf numFmtId="0" fontId="1" fillId="0" borderId="7" xfId="0" applyFont="1" applyBorder="1" applyAlignment="1">
      <alignment horizontal="left" vertical="center"/>
    </xf>
    <xf numFmtId="0" fontId="16" fillId="0" borderId="5" xfId="0" applyFont="1" applyBorder="1" applyAlignment="1">
      <alignment horizontal="left" vertical="center"/>
    </xf>
    <xf numFmtId="0" fontId="1" fillId="0" borderId="1" xfId="0" applyFont="1" applyBorder="1" applyAlignment="1">
      <alignment horizontal="left" vertical="center"/>
    </xf>
    <xf numFmtId="0" fontId="1" fillId="0" borderId="2" xfId="0" applyFont="1" applyBorder="1" applyAlignment="1">
      <alignment horizontal="left" vertical="center"/>
    </xf>
    <xf numFmtId="0" fontId="16" fillId="0" borderId="3" xfId="0" applyFont="1" applyBorder="1" applyAlignment="1">
      <alignment horizontal="left" vertical="center"/>
    </xf>
    <xf numFmtId="0" fontId="1" fillId="0" borderId="4" xfId="0" applyFont="1" applyBorder="1" applyAlignment="1">
      <alignment horizontal="left" vertical="center"/>
    </xf>
    <xf numFmtId="0" fontId="1" fillId="0" borderId="0" xfId="0" applyFont="1" applyBorder="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16" fillId="0" borderId="12" xfId="0" applyFont="1" applyBorder="1" applyAlignment="1">
      <alignment horizontal="left" vertical="center"/>
    </xf>
    <xf numFmtId="0" fontId="16" fillId="0" borderId="14" xfId="0" applyFont="1" applyBorder="1" applyAlignment="1">
      <alignment horizontal="left" vertical="center"/>
    </xf>
    <xf numFmtId="0" fontId="20" fillId="0" borderId="12" xfId="0" applyFont="1" applyBorder="1" applyAlignment="1">
      <alignment horizontal="center" vertical="center"/>
    </xf>
    <xf numFmtId="0" fontId="20" fillId="0" borderId="34" xfId="0" applyFont="1" applyBorder="1" applyAlignment="1">
      <alignment horizontal="center" vertical="center"/>
    </xf>
    <xf numFmtId="0" fontId="20" fillId="0" borderId="13" xfId="0" applyFont="1" applyBorder="1" applyAlignment="1">
      <alignment horizontal="center" vertical="center"/>
    </xf>
    <xf numFmtId="0" fontId="16" fillId="0" borderId="2" xfId="0" applyFont="1" applyBorder="1" applyAlignment="1">
      <alignment horizontal="left" vertical="center"/>
    </xf>
    <xf numFmtId="0" fontId="16" fillId="0" borderId="0" xfId="0" applyFont="1" applyBorder="1" applyAlignment="1">
      <alignment horizontal="left" vertical="center"/>
    </xf>
    <xf numFmtId="0" fontId="1" fillId="0" borderId="7" xfId="0" applyFont="1" applyBorder="1" applyAlignment="1">
      <alignment horizontal="left" vertical="center"/>
    </xf>
    <xf numFmtId="0" fontId="1" fillId="0" borderId="0" xfId="0" applyFont="1" applyBorder="1" applyAlignment="1">
      <alignment horizontal="left" vertical="center"/>
    </xf>
    <xf numFmtId="0" fontId="16" fillId="0" borderId="3" xfId="0" applyFont="1" applyBorder="1" applyAlignment="1">
      <alignment vertical="center"/>
    </xf>
    <xf numFmtId="0" fontId="16" fillId="0" borderId="5" xfId="0" applyFont="1" applyBorder="1" applyAlignment="1">
      <alignment vertical="center"/>
    </xf>
    <xf numFmtId="0" fontId="1" fillId="0" borderId="1" xfId="0" applyFont="1" applyBorder="1" applyAlignment="1">
      <alignment vertical="top"/>
    </xf>
    <xf numFmtId="0" fontId="1" fillId="0" borderId="2" xfId="0" applyFont="1" applyBorder="1" applyAlignment="1">
      <alignment vertical="top"/>
    </xf>
    <xf numFmtId="0" fontId="1" fillId="0" borderId="6" xfId="0" applyFont="1" applyBorder="1" applyAlignment="1">
      <alignment vertical="top"/>
    </xf>
    <xf numFmtId="0" fontId="1" fillId="0" borderId="7" xfId="0" applyFont="1" applyBorder="1" applyAlignment="1">
      <alignment vertical="top"/>
    </xf>
    <xf numFmtId="0" fontId="1" fillId="0" borderId="8" xfId="0" applyFont="1" applyBorder="1" applyAlignment="1">
      <alignment vertical="top"/>
    </xf>
    <xf numFmtId="0" fontId="23" fillId="0" borderId="7" xfId="0" applyFont="1" applyFill="1" applyBorder="1" applyAlignment="1"/>
    <xf numFmtId="0" fontId="23" fillId="0" borderId="8" xfId="0" applyFont="1" applyFill="1" applyBorder="1" applyAlignment="1"/>
    <xf numFmtId="0" fontId="1" fillId="0" borderId="6" xfId="0" applyFont="1" applyBorder="1" applyAlignment="1">
      <alignment horizontal="right" vertical="center"/>
    </xf>
    <xf numFmtId="0" fontId="1" fillId="0" borderId="0" xfId="0" applyFont="1" applyAlignment="1">
      <alignment horizontal="right" vertical="center"/>
    </xf>
    <xf numFmtId="0" fontId="1" fillId="0" borderId="4" xfId="0" applyFont="1" applyBorder="1" applyAlignment="1">
      <alignment vertical="top"/>
    </xf>
    <xf numFmtId="0" fontId="18" fillId="0" borderId="32" xfId="36" applyFont="1" applyBorder="1" applyAlignment="1">
      <alignment horizontal="center" vertical="center"/>
    </xf>
    <xf numFmtId="0" fontId="1" fillId="0" borderId="48" xfId="0" applyFont="1" applyBorder="1" applyAlignment="1">
      <alignment horizontal="center" vertical="center"/>
    </xf>
    <xf numFmtId="0" fontId="18" fillId="0" borderId="59" xfId="36" applyFont="1" applyBorder="1" applyAlignment="1">
      <alignment horizontal="center" vertical="center"/>
    </xf>
    <xf numFmtId="0" fontId="18" fillId="0" borderId="49" xfId="36" applyFont="1" applyBorder="1" applyAlignment="1">
      <alignment horizontal="center" vertical="center"/>
    </xf>
    <xf numFmtId="0" fontId="1" fillId="0" borderId="0" xfId="0" applyFont="1" applyBorder="1" applyAlignment="1">
      <alignment vertical="top"/>
    </xf>
    <xf numFmtId="0" fontId="1" fillId="0" borderId="3" xfId="0" applyFont="1" applyBorder="1" applyAlignment="1"/>
    <xf numFmtId="0" fontId="23" fillId="0" borderId="1" xfId="0" applyFont="1" applyFill="1" applyBorder="1" applyAlignment="1">
      <alignment horizontal="center" vertical="center"/>
    </xf>
    <xf numFmtId="0" fontId="23" fillId="0" borderId="2" xfId="0" applyFont="1" applyFill="1" applyBorder="1" applyAlignment="1">
      <alignment horizontal="center" vertical="center"/>
    </xf>
    <xf numFmtId="0" fontId="23" fillId="0" borderId="4" xfId="0" applyFont="1" applyFill="1" applyBorder="1" applyAlignment="1">
      <alignment horizontal="center" vertical="center"/>
    </xf>
    <xf numFmtId="0" fontId="23" fillId="0" borderId="0" xfId="0" applyFont="1" applyFill="1" applyBorder="1" applyAlignment="1">
      <alignment horizontal="center" vertical="center"/>
    </xf>
    <xf numFmtId="0" fontId="23" fillId="0" borderId="6" xfId="0" applyFont="1" applyFill="1" applyBorder="1" applyAlignment="1">
      <alignment horizontal="center" vertical="center"/>
    </xf>
    <xf numFmtId="0" fontId="23" fillId="0" borderId="7" xfId="0" applyFont="1" applyFill="1" applyBorder="1" applyAlignment="1">
      <alignment horizontal="center" vertical="center"/>
    </xf>
    <xf numFmtId="0" fontId="23" fillId="0" borderId="7" xfId="0" applyFont="1" applyBorder="1" applyAlignment="1">
      <alignment horizontal="center" vertical="center"/>
    </xf>
    <xf numFmtId="0" fontId="16" fillId="0" borderId="41" xfId="0" applyFont="1" applyBorder="1" applyAlignment="1">
      <alignment horizontal="left" vertical="center"/>
    </xf>
    <xf numFmtId="0" fontId="18" fillId="0" borderId="38" xfId="36" applyFont="1" applyBorder="1" applyAlignment="1">
      <alignment horizontal="center" vertical="center"/>
    </xf>
    <xf numFmtId="0" fontId="18" fillId="0" borderId="48" xfId="36" applyFont="1" applyBorder="1" applyAlignment="1">
      <alignment horizontal="center" vertical="center"/>
    </xf>
    <xf numFmtId="0" fontId="0" fillId="0" borderId="0" xfId="0" applyBorder="1"/>
    <xf numFmtId="0" fontId="1" fillId="0" borderId="8" xfId="0" applyFont="1" applyBorder="1" applyAlignment="1">
      <alignment horizontal="left" vertical="center"/>
    </xf>
    <xf numFmtId="11" fontId="0" fillId="0" borderId="0" xfId="0" applyNumberFormat="1" applyBorder="1"/>
    <xf numFmtId="0" fontId="1" fillId="0" borderId="7" xfId="0" applyFont="1" applyBorder="1"/>
    <xf numFmtId="0" fontId="1" fillId="0" borderId="8" xfId="0" applyFont="1" applyBorder="1"/>
    <xf numFmtId="0" fontId="16" fillId="0" borderId="3" xfId="0" applyFont="1" applyBorder="1" applyAlignment="1">
      <alignment vertical="top"/>
    </xf>
    <xf numFmtId="0" fontId="16" fillId="0" borderId="8" xfId="0" applyFont="1" applyBorder="1" applyAlignment="1">
      <alignment vertical="top"/>
    </xf>
    <xf numFmtId="0" fontId="16" fillId="0" borderId="5" xfId="0" applyFont="1" applyBorder="1" applyAlignment="1">
      <alignment vertical="top"/>
    </xf>
    <xf numFmtId="0" fontId="0" fillId="0" borderId="1" xfId="0" applyFont="1" applyBorder="1" applyAlignment="1">
      <alignment horizontal="right" vertical="center"/>
    </xf>
    <xf numFmtId="0" fontId="25" fillId="0" borderId="4" xfId="0" applyFont="1" applyBorder="1" applyAlignment="1">
      <alignment horizontal="right" vertical="center"/>
    </xf>
    <xf numFmtId="0" fontId="0" fillId="0" borderId="4" xfId="0" applyFont="1" applyBorder="1" applyAlignment="1">
      <alignment horizontal="right"/>
    </xf>
    <xf numFmtId="0" fontId="0" fillId="0" borderId="4" xfId="0" applyFont="1" applyBorder="1" applyAlignment="1">
      <alignment horizontal="right" vertical="center"/>
    </xf>
    <xf numFmtId="0" fontId="7" fillId="0" borderId="38" xfId="0" applyFont="1" applyBorder="1" applyAlignment="1">
      <alignment horizontal="center" vertical="center"/>
    </xf>
    <xf numFmtId="0" fontId="7" fillId="0" borderId="15" xfId="0" applyFont="1" applyBorder="1" applyAlignment="1">
      <alignment horizontal="center" vertical="center"/>
    </xf>
    <xf numFmtId="0" fontId="20" fillId="0" borderId="34" xfId="0" applyFont="1" applyBorder="1" applyAlignment="1">
      <alignment horizontal="center" vertical="center"/>
    </xf>
    <xf numFmtId="0" fontId="20" fillId="0" borderId="13" xfId="0" applyFont="1" applyBorder="1" applyAlignment="1">
      <alignment horizontal="center" vertical="center"/>
    </xf>
    <xf numFmtId="0" fontId="20" fillId="0" borderId="37" xfId="0" applyFont="1" applyFill="1" applyBorder="1" applyAlignment="1">
      <alignment horizontal="center" vertical="center"/>
    </xf>
    <xf numFmtId="0" fontId="20" fillId="0" borderId="34" xfId="0" applyFont="1" applyFill="1" applyBorder="1" applyAlignment="1">
      <alignment horizontal="center" vertical="center"/>
    </xf>
    <xf numFmtId="0" fontId="7" fillId="0" borderId="0" xfId="0" applyFont="1" applyBorder="1" applyAlignment="1"/>
    <xf numFmtId="0" fontId="16" fillId="0" borderId="3" xfId="0" applyFont="1" applyBorder="1" applyAlignment="1">
      <alignment horizontal="center" vertical="center"/>
    </xf>
    <xf numFmtId="0" fontId="16" fillId="0" borderId="5" xfId="0" applyFont="1" applyBorder="1" applyAlignment="1">
      <alignment horizontal="center" vertical="center"/>
    </xf>
    <xf numFmtId="0" fontId="7" fillId="0" borderId="1" xfId="0" applyFont="1" applyBorder="1" applyAlignment="1">
      <alignment horizontal="center" vertical="center"/>
    </xf>
    <xf numFmtId="0" fontId="20" fillId="0" borderId="38" xfId="0" applyFont="1" applyBorder="1" applyAlignment="1">
      <alignment horizontal="center" vertical="center"/>
    </xf>
    <xf numFmtId="0" fontId="20" fillId="0" borderId="15" xfId="0" applyFont="1" applyBorder="1" applyAlignment="1">
      <alignment horizontal="center" vertical="center"/>
    </xf>
    <xf numFmtId="0" fontId="27" fillId="0" borderId="0" xfId="0" applyFont="1" applyAlignment="1">
      <alignment horizontal="right"/>
    </xf>
    <xf numFmtId="0" fontId="26" fillId="0" borderId="0" xfId="0" applyFont="1"/>
    <xf numFmtId="0" fontId="20" fillId="0" borderId="9" xfId="0" applyFont="1" applyFill="1" applyBorder="1" applyAlignment="1">
      <alignment horizontal="center" vertical="center" wrapText="1"/>
    </xf>
    <xf numFmtId="0" fontId="20" fillId="0" borderId="41" xfId="0" applyFont="1" applyFill="1" applyBorder="1" applyAlignment="1">
      <alignment horizontal="center" vertical="center" wrapText="1"/>
    </xf>
    <xf numFmtId="0" fontId="20" fillId="0" borderId="55" xfId="0" applyFont="1" applyFill="1" applyBorder="1" applyAlignment="1">
      <alignment horizontal="center" vertical="center" wrapText="1"/>
    </xf>
    <xf numFmtId="0" fontId="20" fillId="0" borderId="9" xfId="0" applyFont="1" applyBorder="1" applyAlignment="1">
      <alignment horizontal="center" vertical="center"/>
    </xf>
    <xf numFmtId="0" fontId="20" fillId="0" borderId="37" xfId="0" applyFont="1" applyBorder="1" applyAlignment="1">
      <alignment horizontal="center" vertical="center"/>
    </xf>
    <xf numFmtId="0" fontId="20" fillId="0" borderId="11" xfId="0" applyFont="1" applyBorder="1" applyAlignment="1">
      <alignment horizontal="center" vertical="center"/>
    </xf>
    <xf numFmtId="0" fontId="20" fillId="0" borderId="12" xfId="0" applyFont="1" applyBorder="1" applyAlignment="1">
      <alignment horizontal="center" vertical="center"/>
    </xf>
    <xf numFmtId="0" fontId="20" fillId="0" borderId="34" xfId="0" applyFont="1" applyBorder="1" applyAlignment="1">
      <alignment horizontal="center" vertical="center"/>
    </xf>
    <xf numFmtId="0" fontId="20" fillId="0" borderId="13" xfId="0" applyFont="1" applyBorder="1" applyAlignment="1">
      <alignment horizontal="center" vertical="center"/>
    </xf>
    <xf numFmtId="0" fontId="20" fillId="0" borderId="14" xfId="0" applyFont="1" applyBorder="1" applyAlignment="1">
      <alignment horizontal="center" vertical="center"/>
    </xf>
    <xf numFmtId="0" fontId="20" fillId="0" borderId="38" xfId="0" applyFont="1" applyBorder="1" applyAlignment="1">
      <alignment horizontal="center" vertical="center"/>
    </xf>
    <xf numFmtId="0" fontId="20" fillId="0" borderId="15" xfId="0" applyFont="1" applyBorder="1" applyAlignment="1">
      <alignment horizontal="center" vertical="center"/>
    </xf>
    <xf numFmtId="14" fontId="20" fillId="0" borderId="16" xfId="0" applyNumberFormat="1" applyFont="1" applyBorder="1" applyAlignment="1">
      <alignment horizontal="center" vertical="center" wrapText="1"/>
    </xf>
    <xf numFmtId="14" fontId="20" fillId="0" borderId="22" xfId="0" applyNumberFormat="1" applyFont="1" applyBorder="1" applyAlignment="1">
      <alignment horizontal="center" vertical="center" wrapText="1"/>
    </xf>
    <xf numFmtId="14" fontId="20" fillId="0" borderId="17" xfId="0" applyNumberFormat="1" applyFont="1" applyBorder="1" applyAlignment="1">
      <alignment horizontal="center" vertical="center" wrapText="1"/>
    </xf>
    <xf numFmtId="14" fontId="20" fillId="0" borderId="16" xfId="0" applyNumberFormat="1" applyFont="1" applyBorder="1" applyAlignment="1">
      <alignment horizontal="center"/>
    </xf>
    <xf numFmtId="14" fontId="20" fillId="0" borderId="22" xfId="0" applyNumberFormat="1" applyFont="1" applyBorder="1" applyAlignment="1">
      <alignment horizontal="center"/>
    </xf>
    <xf numFmtId="14" fontId="20" fillId="0" borderId="17" xfId="0" applyNumberFormat="1" applyFont="1" applyBorder="1" applyAlignment="1">
      <alignment horizontal="center"/>
    </xf>
    <xf numFmtId="0" fontId="17" fillId="0" borderId="27" xfId="0" applyFont="1" applyBorder="1" applyAlignment="1">
      <alignment horizontal="center"/>
    </xf>
    <xf numFmtId="0" fontId="17" fillId="0" borderId="43" xfId="0" applyFont="1" applyBorder="1" applyAlignment="1">
      <alignment horizontal="center"/>
    </xf>
    <xf numFmtId="0" fontId="10" fillId="0" borderId="27" xfId="0" applyFont="1" applyBorder="1" applyAlignment="1">
      <alignment horizontal="center"/>
    </xf>
    <xf numFmtId="0" fontId="16" fillId="0" borderId="6" xfId="0" applyFont="1" applyBorder="1" applyAlignment="1">
      <alignment horizontal="center"/>
    </xf>
    <xf numFmtId="0" fontId="16" fillId="0" borderId="7" xfId="0" applyFont="1" applyBorder="1" applyAlignment="1">
      <alignment horizontal="center"/>
    </xf>
    <xf numFmtId="0" fontId="20" fillId="0" borderId="18" xfId="0" applyFont="1" applyBorder="1" applyAlignment="1">
      <alignment horizontal="left" vertical="center"/>
    </xf>
    <xf numFmtId="0" fontId="20" fillId="0" borderId="23" xfId="0" applyFont="1" applyBorder="1" applyAlignment="1">
      <alignment horizontal="left" vertical="center"/>
    </xf>
    <xf numFmtId="0" fontId="7" fillId="0" borderId="54" xfId="0" applyFont="1" applyBorder="1" applyAlignment="1">
      <alignment horizontal="center" vertical="center" wrapText="1"/>
    </xf>
    <xf numFmtId="0" fontId="7" fillId="0" borderId="58" xfId="0" applyFont="1" applyBorder="1" applyAlignment="1">
      <alignment horizontal="center" vertical="center" wrapText="1"/>
    </xf>
    <xf numFmtId="0" fontId="7" fillId="0" borderId="37" xfId="0" applyFont="1" applyBorder="1" applyAlignment="1">
      <alignment horizontal="center" vertical="center"/>
    </xf>
    <xf numFmtId="0" fontId="7" fillId="0" borderId="11" xfId="0" applyFont="1" applyBorder="1" applyAlignment="1">
      <alignment horizontal="center" vertical="center"/>
    </xf>
    <xf numFmtId="0" fontId="1" fillId="0" borderId="6" xfId="0" applyFont="1" applyBorder="1" applyAlignment="1">
      <alignment horizontal="left"/>
    </xf>
    <xf numFmtId="0" fontId="1" fillId="0" borderId="7" xfId="0" applyFont="1" applyBorder="1" applyAlignment="1">
      <alignment horizontal="left"/>
    </xf>
    <xf numFmtId="0" fontId="20" fillId="0" borderId="12" xfId="0" applyFont="1" applyBorder="1" applyAlignment="1">
      <alignment horizontal="center" vertical="center"/>
    </xf>
    <xf numFmtId="0" fontId="20" fillId="0" borderId="34" xfId="0" applyFont="1" applyBorder="1" applyAlignment="1">
      <alignment horizontal="center" vertical="center"/>
    </xf>
    <xf numFmtId="0" fontId="20" fillId="0" borderId="13" xfId="0" applyFont="1" applyBorder="1" applyAlignment="1">
      <alignment horizontal="center" vertical="center"/>
    </xf>
    <xf numFmtId="0" fontId="20" fillId="0" borderId="14" xfId="0" applyFont="1" applyBorder="1" applyAlignment="1">
      <alignment horizontal="center" vertical="center"/>
    </xf>
    <xf numFmtId="0" fontId="20" fillId="0" borderId="38" xfId="0" applyFont="1" applyBorder="1" applyAlignment="1">
      <alignment horizontal="center" vertical="center"/>
    </xf>
    <xf numFmtId="0" fontId="20" fillId="0" borderId="15" xfId="0" applyFont="1" applyBorder="1" applyAlignment="1">
      <alignment horizontal="center" vertical="center"/>
    </xf>
    <xf numFmtId="0" fontId="20" fillId="0" borderId="20" xfId="0" applyFont="1" applyBorder="1" applyAlignment="1">
      <alignment horizontal="left" vertical="center"/>
    </xf>
    <xf numFmtId="0" fontId="20" fillId="0" borderId="24" xfId="0" applyFont="1" applyBorder="1" applyAlignment="1">
      <alignment horizontal="left" vertical="center"/>
    </xf>
    <xf numFmtId="0" fontId="1" fillId="0" borderId="2" xfId="0" applyFont="1" applyBorder="1" applyAlignment="1">
      <alignment horizontal="left"/>
    </xf>
    <xf numFmtId="0" fontId="8" fillId="0" borderId="0" xfId="0" applyFont="1" applyBorder="1" applyAlignment="1">
      <alignment horizontal="left"/>
    </xf>
    <xf numFmtId="0" fontId="20" fillId="0" borderId="50" xfId="0" applyFont="1" applyBorder="1" applyAlignment="1">
      <alignment horizontal="center" vertical="center" wrapText="1"/>
    </xf>
    <xf numFmtId="0" fontId="20" fillId="0" borderId="46" xfId="0" applyFont="1" applyBorder="1" applyAlignment="1">
      <alignment horizontal="center" vertical="center" wrapText="1"/>
    </xf>
    <xf numFmtId="0" fontId="20" fillId="0" borderId="51" xfId="0" applyFont="1" applyBorder="1" applyAlignment="1">
      <alignment horizontal="center" vertical="center" wrapText="1"/>
    </xf>
    <xf numFmtId="0" fontId="22" fillId="0" borderId="20" xfId="0" applyFont="1" applyFill="1" applyBorder="1" applyAlignment="1">
      <alignment horizontal="center" vertical="center" wrapText="1"/>
    </xf>
    <xf numFmtId="0" fontId="22" fillId="0" borderId="21" xfId="0" applyFont="1" applyFill="1" applyBorder="1" applyAlignment="1">
      <alignment horizontal="center" vertical="center" wrapText="1"/>
    </xf>
    <xf numFmtId="0" fontId="20" fillId="0" borderId="19" xfId="0" applyFont="1" applyBorder="1" applyAlignment="1">
      <alignment horizontal="left" vertical="center"/>
    </xf>
    <xf numFmtId="0" fontId="20" fillId="0" borderId="65" xfId="0" applyFont="1" applyBorder="1" applyAlignment="1">
      <alignment horizontal="center" vertical="center"/>
    </xf>
    <xf numFmtId="0" fontId="20" fillId="0" borderId="33" xfId="0" applyFont="1" applyBorder="1" applyAlignment="1">
      <alignment horizontal="center" vertical="center"/>
    </xf>
    <xf numFmtId="0" fontId="20" fillId="0" borderId="64" xfId="0" applyFont="1" applyBorder="1" applyAlignment="1">
      <alignment horizontal="center" vertical="center"/>
    </xf>
    <xf numFmtId="0" fontId="7"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16" fillId="0" borderId="7" xfId="0" applyFont="1" applyBorder="1" applyAlignment="1">
      <alignment horizontal="center" vertical="center"/>
    </xf>
    <xf numFmtId="0" fontId="16" fillId="0" borderId="43" xfId="0" applyFont="1" applyBorder="1" applyAlignment="1">
      <alignment horizontal="center" vertical="center"/>
    </xf>
    <xf numFmtId="0" fontId="20" fillId="0" borderId="9" xfId="0" applyFont="1" applyBorder="1" applyAlignment="1">
      <alignment horizontal="center" vertical="center"/>
    </xf>
    <xf numFmtId="0" fontId="20" fillId="0" borderId="37" xfId="0" applyFont="1" applyBorder="1" applyAlignment="1">
      <alignment horizontal="center" vertical="center"/>
    </xf>
    <xf numFmtId="0" fontId="20" fillId="0" borderId="11" xfId="0" applyFont="1" applyBorder="1" applyAlignment="1">
      <alignment horizontal="center" vertical="center"/>
    </xf>
    <xf numFmtId="0" fontId="8" fillId="0" borderId="2" xfId="0" applyFont="1" applyBorder="1" applyAlignment="1">
      <alignment horizontal="left"/>
    </xf>
    <xf numFmtId="0" fontId="7" fillId="0" borderId="3" xfId="0" applyFont="1" applyBorder="1" applyAlignment="1">
      <alignment horizontal="center" vertical="center"/>
    </xf>
    <xf numFmtId="0" fontId="7" fillId="0" borderId="5" xfId="0" applyFont="1" applyBorder="1" applyAlignment="1">
      <alignment horizontal="center" vertical="center"/>
    </xf>
    <xf numFmtId="0" fontId="7" fillId="0" borderId="28" xfId="0" applyFont="1" applyBorder="1" applyAlignment="1">
      <alignment horizontal="center" vertical="center"/>
    </xf>
    <xf numFmtId="0" fontId="7" fillId="0" borderId="29" xfId="0" applyFont="1" applyBorder="1" applyAlignment="1">
      <alignment horizontal="center" vertical="center"/>
    </xf>
    <xf numFmtId="0" fontId="22" fillId="0" borderId="50" xfId="0" applyFont="1" applyFill="1" applyBorder="1" applyAlignment="1">
      <alignment horizontal="center" vertical="center"/>
    </xf>
    <xf numFmtId="0" fontId="22" fillId="0" borderId="51" xfId="0" applyFont="1" applyFill="1" applyBorder="1" applyAlignment="1">
      <alignment horizontal="center" vertical="center"/>
    </xf>
    <xf numFmtId="0" fontId="20" fillId="0" borderId="18" xfId="0" applyFont="1" applyBorder="1" applyAlignment="1">
      <alignment horizontal="center" vertical="center" wrapText="1"/>
    </xf>
    <xf numFmtId="0" fontId="20" fillId="0" borderId="23" xfId="0" applyFont="1" applyBorder="1" applyAlignment="1">
      <alignment horizontal="center" vertical="center" wrapText="1"/>
    </xf>
    <xf numFmtId="0" fontId="20" fillId="0" borderId="19"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8" xfId="0" applyFont="1" applyBorder="1" applyAlignment="1">
      <alignment horizontal="center" vertical="center" wrapText="1"/>
    </xf>
    <xf numFmtId="0" fontId="22" fillId="0" borderId="9" xfId="0" applyFont="1" applyFill="1" applyBorder="1" applyAlignment="1">
      <alignment horizontal="center"/>
    </xf>
    <xf numFmtId="0" fontId="22" fillId="0" borderId="11" xfId="0" applyFont="1" applyFill="1" applyBorder="1" applyAlignment="1">
      <alignment horizont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7" fillId="0" borderId="50" xfId="0" applyFont="1" applyFill="1" applyBorder="1" applyAlignment="1">
      <alignment horizontal="center" vertical="center"/>
    </xf>
    <xf numFmtId="0" fontId="7" fillId="0" borderId="51" xfId="0" applyFont="1" applyFill="1" applyBorder="1" applyAlignment="1">
      <alignment horizontal="center" vertical="center"/>
    </xf>
    <xf numFmtId="0" fontId="20" fillId="0" borderId="20" xfId="0" applyFont="1" applyBorder="1" applyAlignment="1">
      <alignment horizontal="center" vertical="center" wrapText="1"/>
    </xf>
    <xf numFmtId="0" fontId="20" fillId="0" borderId="24" xfId="0" applyFont="1" applyBorder="1" applyAlignment="1">
      <alignment horizontal="center" vertical="center" wrapText="1"/>
    </xf>
    <xf numFmtId="0" fontId="20" fillId="0" borderId="21" xfId="0" applyFont="1" applyBorder="1" applyAlignment="1">
      <alignment horizontal="center" vertical="center" wrapText="1"/>
    </xf>
    <xf numFmtId="0" fontId="16" fillId="0" borderId="7" xfId="0" applyFont="1" applyBorder="1" applyAlignment="1">
      <alignment horizontal="left"/>
    </xf>
    <xf numFmtId="0" fontId="16" fillId="0" borderId="0" xfId="0" applyFont="1" applyBorder="1" applyAlignment="1">
      <alignment horizontal="left"/>
    </xf>
    <xf numFmtId="0" fontId="1" fillId="0" borderId="4" xfId="0" applyFont="1" applyBorder="1" applyAlignment="1">
      <alignment horizontal="left"/>
    </xf>
    <xf numFmtId="0" fontId="1" fillId="0" borderId="0" xfId="0" applyFont="1" applyBorder="1" applyAlignment="1">
      <alignment horizontal="left"/>
    </xf>
    <xf numFmtId="0" fontId="0" fillId="0" borderId="2" xfId="0" applyBorder="1" applyAlignment="1">
      <alignment horizontal="center"/>
    </xf>
    <xf numFmtId="0" fontId="0" fillId="0" borderId="3" xfId="0" applyBorder="1" applyAlignment="1">
      <alignment horizontal="center"/>
    </xf>
    <xf numFmtId="0" fontId="0" fillId="0" borderId="0" xfId="0" applyBorder="1" applyAlignment="1">
      <alignment horizontal="center"/>
    </xf>
    <xf numFmtId="0" fontId="0" fillId="0" borderId="5" xfId="0" applyBorder="1" applyAlignment="1">
      <alignment horizontal="center"/>
    </xf>
    <xf numFmtId="0" fontId="7" fillId="0" borderId="25" xfId="0" applyFont="1" applyBorder="1" applyAlignment="1">
      <alignment horizontal="center" vertical="center" wrapText="1"/>
    </xf>
    <xf numFmtId="0" fontId="7" fillId="0" borderId="28" xfId="0" applyFont="1" applyBorder="1" applyAlignment="1">
      <alignment horizontal="center" vertical="center" wrapText="1"/>
    </xf>
    <xf numFmtId="0" fontId="7" fillId="0" borderId="29" xfId="0" applyFont="1" applyBorder="1" applyAlignment="1">
      <alignment horizontal="center" vertical="center" wrapText="1"/>
    </xf>
    <xf numFmtId="0" fontId="1" fillId="0" borderId="5" xfId="0" applyFont="1" applyBorder="1" applyAlignment="1">
      <alignment horizontal="left"/>
    </xf>
    <xf numFmtId="0" fontId="16" fillId="0" borderId="5" xfId="0" applyFont="1" applyBorder="1" applyAlignment="1">
      <alignment horizontal="left"/>
    </xf>
    <xf numFmtId="0" fontId="1" fillId="0" borderId="1" xfId="0" applyFont="1" applyBorder="1" applyAlignment="1">
      <alignment horizontal="center"/>
    </xf>
    <xf numFmtId="0" fontId="1" fillId="0" borderId="2" xfId="0" applyFont="1" applyBorder="1" applyAlignment="1">
      <alignment horizontal="center"/>
    </xf>
    <xf numFmtId="0" fontId="16" fillId="0" borderId="0" xfId="0" applyFont="1" applyBorder="1" applyAlignment="1">
      <alignment horizontal="center"/>
    </xf>
    <xf numFmtId="0" fontId="16" fillId="0" borderId="5" xfId="0" applyFont="1" applyBorder="1" applyAlignment="1">
      <alignment horizontal="center"/>
    </xf>
    <xf numFmtId="14" fontId="16" fillId="0" borderId="0" xfId="0" applyNumberFormat="1" applyFont="1" applyBorder="1" applyAlignment="1">
      <alignment horizontal="center"/>
    </xf>
    <xf numFmtId="14" fontId="16" fillId="0" borderId="5" xfId="0" applyNumberFormat="1" applyFont="1" applyBorder="1" applyAlignment="1">
      <alignment horizontal="center"/>
    </xf>
    <xf numFmtId="0" fontId="17" fillId="0" borderId="0" xfId="0" applyFont="1" applyAlignment="1">
      <alignment horizontal="center"/>
    </xf>
    <xf numFmtId="0" fontId="7" fillId="0" borderId="4" xfId="0" applyFont="1" applyBorder="1" applyAlignment="1">
      <alignment horizontal="left"/>
    </xf>
    <xf numFmtId="0" fontId="7" fillId="0" borderId="0" xfId="0" applyFont="1" applyBorder="1" applyAlignment="1">
      <alignment horizontal="left"/>
    </xf>
    <xf numFmtId="0" fontId="16" fillId="0" borderId="2" xfId="0" applyFont="1" applyBorder="1" applyAlignment="1">
      <alignment horizontal="left"/>
    </xf>
    <xf numFmtId="0" fontId="1" fillId="0" borderId="1" xfId="0" applyFont="1" applyBorder="1" applyAlignment="1">
      <alignment horizontal="left"/>
    </xf>
    <xf numFmtId="0" fontId="16" fillId="0" borderId="2" xfId="0" applyFont="1" applyBorder="1" applyAlignment="1">
      <alignment horizontal="center"/>
    </xf>
    <xf numFmtId="0" fontId="16" fillId="0" borderId="3" xfId="0" applyFont="1" applyBorder="1" applyAlignment="1">
      <alignment horizontal="center"/>
    </xf>
    <xf numFmtId="0" fontId="16" fillId="0" borderId="0" xfId="0" applyNumberFormat="1" applyFont="1" applyBorder="1" applyAlignment="1">
      <alignment horizontal="center"/>
    </xf>
    <xf numFmtId="0" fontId="17" fillId="0" borderId="2" xfId="0" applyFont="1" applyBorder="1" applyAlignment="1">
      <alignment horizontal="center"/>
    </xf>
    <xf numFmtId="0" fontId="14" fillId="0" borderId="2" xfId="0" applyFont="1" applyBorder="1" applyAlignment="1">
      <alignment horizontal="center" wrapText="1"/>
    </xf>
    <xf numFmtId="0" fontId="14" fillId="0" borderId="3" xfId="0" applyFont="1" applyBorder="1" applyAlignment="1">
      <alignment horizontal="center" wrapText="1"/>
    </xf>
    <xf numFmtId="0" fontId="14" fillId="0" borderId="0" xfId="0" applyFont="1" applyBorder="1" applyAlignment="1">
      <alignment horizontal="center" wrapText="1"/>
    </xf>
    <xf numFmtId="0" fontId="14" fillId="0" borderId="5" xfId="0" applyFont="1" applyBorder="1" applyAlignment="1">
      <alignment horizontal="center" wrapText="1"/>
    </xf>
    <xf numFmtId="0" fontId="7" fillId="0" borderId="52" xfId="0" applyFont="1" applyBorder="1" applyAlignment="1">
      <alignment horizontal="center" vertical="center" wrapText="1"/>
    </xf>
    <xf numFmtId="0" fontId="7" fillId="0" borderId="63" xfId="0" applyFont="1" applyBorder="1" applyAlignment="1">
      <alignment horizontal="center" vertical="center" wrapText="1"/>
    </xf>
    <xf numFmtId="0" fontId="7" fillId="0" borderId="1" xfId="0" applyFont="1" applyBorder="1" applyAlignment="1">
      <alignment horizontal="center" vertical="center" wrapText="1"/>
    </xf>
    <xf numFmtId="0" fontId="7" fillId="0" borderId="3" xfId="0" applyFont="1" applyBorder="1" applyAlignment="1">
      <alignment horizontal="center" vertical="center" wrapText="1"/>
    </xf>
    <xf numFmtId="0" fontId="7" fillId="0" borderId="53" xfId="0" applyFont="1" applyBorder="1" applyAlignment="1">
      <alignment horizontal="center" vertical="center" wrapText="1"/>
    </xf>
    <xf numFmtId="0" fontId="7" fillId="0" borderId="57" xfId="0" applyFont="1" applyBorder="1" applyAlignment="1">
      <alignment horizontal="center" vertical="center" wrapText="1"/>
    </xf>
    <xf numFmtId="0" fontId="20" fillId="0" borderId="21" xfId="0" applyFont="1" applyBorder="1" applyAlignment="1">
      <alignment horizontal="left" vertical="center"/>
    </xf>
    <xf numFmtId="0" fontId="22" fillId="0" borderId="50" xfId="0" applyFont="1" applyFill="1" applyBorder="1" applyAlignment="1">
      <alignment horizontal="center" vertical="center" wrapText="1"/>
    </xf>
    <xf numFmtId="0" fontId="22" fillId="0" borderId="51" xfId="0" applyFont="1" applyFill="1" applyBorder="1" applyAlignment="1">
      <alignment horizontal="center" vertical="center" wrapText="1"/>
    </xf>
    <xf numFmtId="0" fontId="19" fillId="0" borderId="40" xfId="0" applyFont="1" applyBorder="1" applyAlignment="1">
      <alignment horizontal="left" vertical="center"/>
    </xf>
    <xf numFmtId="0" fontId="20" fillId="0" borderId="20" xfId="0" applyFont="1" applyBorder="1" applyAlignment="1">
      <alignment horizontal="left" vertical="center" wrapText="1"/>
    </xf>
    <xf numFmtId="0" fontId="20" fillId="0" borderId="7" xfId="0" applyFont="1" applyBorder="1" applyAlignment="1">
      <alignment horizontal="left" vertical="center"/>
    </xf>
    <xf numFmtId="0" fontId="20" fillId="0" borderId="8" xfId="0" applyFont="1" applyBorder="1" applyAlignment="1">
      <alignment horizontal="left" vertical="center"/>
    </xf>
    <xf numFmtId="0" fontId="1" fillId="0" borderId="2" xfId="0" applyFont="1" applyFill="1" applyBorder="1" applyAlignment="1">
      <alignment horizontal="left" wrapText="1"/>
    </xf>
    <xf numFmtId="0" fontId="1" fillId="0" borderId="2" xfId="0" applyFont="1" applyFill="1" applyBorder="1" applyAlignment="1">
      <alignment horizontal="left"/>
    </xf>
    <xf numFmtId="0" fontId="7" fillId="0" borderId="25" xfId="0" applyFont="1" applyBorder="1" applyAlignment="1">
      <alignment horizontal="center" vertical="center"/>
    </xf>
    <xf numFmtId="164" fontId="19" fillId="0" borderId="39" xfId="0" applyNumberFormat="1" applyFont="1" applyBorder="1" applyAlignment="1">
      <alignment horizontal="center" vertical="center" wrapText="1"/>
    </xf>
    <xf numFmtId="0" fontId="19" fillId="0" borderId="61" xfId="0" applyFont="1" applyBorder="1" applyAlignment="1">
      <alignment horizontal="center" vertical="center" wrapText="1"/>
    </xf>
    <xf numFmtId="0" fontId="7" fillId="0" borderId="9" xfId="0" applyFont="1" applyFill="1" applyBorder="1" applyAlignment="1">
      <alignment horizontal="center"/>
    </xf>
    <xf numFmtId="0" fontId="7" fillId="0" borderId="11" xfId="0" applyFont="1" applyFill="1" applyBorder="1" applyAlignment="1">
      <alignment horizontal="center"/>
    </xf>
    <xf numFmtId="0" fontId="16" fillId="0" borderId="27" xfId="0" applyFont="1" applyBorder="1" applyAlignment="1">
      <alignment horizontal="center" vertical="center"/>
    </xf>
    <xf numFmtId="0" fontId="7" fillId="0" borderId="50" xfId="0" applyFont="1" applyFill="1" applyBorder="1" applyAlignment="1">
      <alignment horizontal="center" vertical="center" wrapText="1"/>
    </xf>
    <xf numFmtId="0" fontId="7" fillId="0" borderId="51" xfId="0" applyFont="1" applyFill="1" applyBorder="1" applyAlignment="1">
      <alignment horizontal="center" vertical="center" wrapText="1"/>
    </xf>
    <xf numFmtId="0" fontId="7" fillId="0" borderId="20" xfId="0" applyFont="1" applyFill="1" applyBorder="1" applyAlignment="1">
      <alignment horizontal="center" vertical="center" wrapText="1"/>
    </xf>
    <xf numFmtId="0" fontId="7" fillId="0" borderId="21" xfId="0" applyFont="1" applyFill="1" applyBorder="1" applyAlignment="1">
      <alignment horizontal="center" vertical="center" wrapText="1"/>
    </xf>
    <xf numFmtId="0" fontId="18" fillId="0" borderId="5" xfId="0" applyFont="1" applyBorder="1" applyAlignment="1">
      <alignment horizontal="left"/>
    </xf>
    <xf numFmtId="14" fontId="16" fillId="0" borderId="7" xfId="0" applyNumberFormat="1" applyFont="1" applyBorder="1" applyAlignment="1">
      <alignment horizontal="center" vertical="top"/>
    </xf>
    <xf numFmtId="14" fontId="16" fillId="0" borderId="8" xfId="0" applyNumberFormat="1" applyFont="1" applyBorder="1" applyAlignment="1">
      <alignment horizontal="center" vertical="top"/>
    </xf>
    <xf numFmtId="0" fontId="1" fillId="0" borderId="0" xfId="0" applyFont="1" applyBorder="1" applyAlignment="1">
      <alignment horizontal="center"/>
    </xf>
    <xf numFmtId="0" fontId="1" fillId="0" borderId="5" xfId="0" applyFont="1" applyBorder="1" applyAlignment="1">
      <alignment horizontal="center"/>
    </xf>
    <xf numFmtId="0" fontId="23" fillId="0" borderId="2" xfId="0" applyFont="1" applyFill="1" applyBorder="1" applyAlignment="1">
      <alignment horizontal="center" vertical="center"/>
    </xf>
    <xf numFmtId="0" fontId="23" fillId="0" borderId="0" xfId="0" applyFont="1" applyFill="1" applyBorder="1" applyAlignment="1">
      <alignment horizontal="center" vertical="center"/>
    </xf>
    <xf numFmtId="0" fontId="23" fillId="0" borderId="7" xfId="0" applyFont="1" applyFill="1" applyBorder="1" applyAlignment="1">
      <alignment horizontal="center" vertical="center"/>
    </xf>
    <xf numFmtId="0" fontId="1" fillId="0" borderId="26" xfId="0" applyFont="1" applyBorder="1" applyAlignment="1">
      <alignment horizontal="center" vertical="center"/>
    </xf>
    <xf numFmtId="0" fontId="1" fillId="0" borderId="27" xfId="0" applyFont="1" applyBorder="1" applyAlignment="1">
      <alignment horizontal="center" vertical="center"/>
    </xf>
    <xf numFmtId="0" fontId="1" fillId="0" borderId="43" xfId="0" applyFont="1" applyBorder="1" applyAlignment="1">
      <alignment horizontal="center" vertical="center"/>
    </xf>
    <xf numFmtId="0" fontId="16" fillId="0" borderId="12" xfId="0" applyFont="1" applyFill="1" applyBorder="1" applyAlignment="1">
      <alignment horizontal="left" vertical="center" wrapText="1"/>
    </xf>
    <xf numFmtId="0" fontId="16" fillId="0" borderId="34" xfId="0" applyFont="1" applyFill="1" applyBorder="1" applyAlignment="1">
      <alignment horizontal="left" vertical="center" wrapText="1"/>
    </xf>
    <xf numFmtId="0" fontId="16" fillId="0" borderId="13" xfId="0" applyFont="1" applyFill="1" applyBorder="1" applyAlignment="1">
      <alignment horizontal="left" vertical="center" wrapText="1"/>
    </xf>
    <xf numFmtId="0" fontId="16" fillId="0" borderId="14" xfId="0" applyFont="1" applyFill="1" applyBorder="1" applyAlignment="1">
      <alignment horizontal="left" vertical="center" wrapText="1"/>
    </xf>
    <xf numFmtId="0" fontId="16" fillId="0" borderId="38" xfId="0" applyFont="1" applyFill="1" applyBorder="1" applyAlignment="1">
      <alignment horizontal="left" vertical="center" wrapText="1"/>
    </xf>
    <xf numFmtId="0" fontId="16" fillId="0" borderId="36" xfId="0" applyFont="1" applyFill="1" applyBorder="1" applyAlignment="1">
      <alignment horizontal="left" vertical="center" wrapText="1"/>
    </xf>
    <xf numFmtId="0" fontId="16" fillId="0" borderId="45" xfId="0" applyFont="1" applyFill="1" applyBorder="1" applyAlignment="1">
      <alignment horizontal="left" vertical="center" wrapText="1"/>
    </xf>
    <xf numFmtId="0" fontId="6" fillId="0" borderId="26" xfId="0" applyFont="1" applyBorder="1" applyAlignment="1">
      <alignment horizontal="center"/>
    </xf>
    <xf numFmtId="0" fontId="6" fillId="0" borderId="27" xfId="0" applyFont="1" applyBorder="1" applyAlignment="1">
      <alignment horizontal="center"/>
    </xf>
    <xf numFmtId="0" fontId="6" fillId="0" borderId="43" xfId="0" applyFont="1" applyBorder="1" applyAlignment="1">
      <alignment horizontal="center"/>
    </xf>
    <xf numFmtId="0" fontId="1" fillId="0" borderId="9" xfId="0" applyFont="1" applyBorder="1" applyAlignment="1">
      <alignment horizontal="center" vertical="center" wrapText="1"/>
    </xf>
    <xf numFmtId="0" fontId="1" fillId="0" borderId="37"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34"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38" xfId="0" applyFont="1" applyBorder="1" applyAlignment="1">
      <alignment horizontal="center" vertical="center" wrapText="1"/>
    </xf>
    <xf numFmtId="0" fontId="1" fillId="0" borderId="15" xfId="0" applyFont="1" applyBorder="1" applyAlignment="1">
      <alignment horizontal="center" vertical="center" wrapText="1"/>
    </xf>
    <xf numFmtId="0" fontId="16" fillId="0" borderId="41" xfId="0" applyFont="1" applyFill="1" applyBorder="1" applyAlignment="1">
      <alignment horizontal="left" vertical="center" wrapText="1"/>
    </xf>
    <xf numFmtId="0" fontId="16" fillId="0" borderId="32" xfId="0" applyFont="1" applyFill="1" applyBorder="1" applyAlignment="1">
      <alignment horizontal="left" vertical="center" wrapText="1"/>
    </xf>
    <xf numFmtId="0" fontId="16" fillId="0" borderId="42" xfId="0" applyFont="1" applyFill="1" applyBorder="1" applyAlignment="1">
      <alignment horizontal="left" vertical="center" wrapText="1"/>
    </xf>
    <xf numFmtId="0" fontId="1" fillId="0" borderId="16" xfId="0" applyFont="1" applyBorder="1" applyAlignment="1">
      <alignment horizontal="center" vertical="center"/>
    </xf>
    <xf numFmtId="0" fontId="1" fillId="0" borderId="22" xfId="0" applyFont="1" applyBorder="1" applyAlignment="1">
      <alignment horizontal="center" vertical="center"/>
    </xf>
    <xf numFmtId="0" fontId="1" fillId="0" borderId="17" xfId="0" applyFont="1" applyBorder="1" applyAlignment="1">
      <alignment horizontal="center" vertical="center"/>
    </xf>
    <xf numFmtId="0" fontId="1" fillId="0" borderId="12" xfId="0" applyFont="1" applyFill="1" applyBorder="1" applyAlignment="1">
      <alignment horizontal="center" wrapText="1"/>
    </xf>
    <xf numFmtId="0" fontId="1" fillId="0" borderId="14" xfId="0" applyFont="1" applyFill="1" applyBorder="1" applyAlignment="1">
      <alignment horizontal="center" wrapText="1"/>
    </xf>
    <xf numFmtId="0" fontId="1" fillId="0" borderId="34" xfId="0" applyFont="1" applyFill="1" applyBorder="1" applyAlignment="1">
      <alignment horizontal="center" vertical="center" wrapText="1"/>
    </xf>
    <xf numFmtId="0" fontId="1" fillId="0" borderId="38" xfId="0" applyFont="1" applyFill="1" applyBorder="1" applyAlignment="1">
      <alignment horizontal="center" vertical="center" wrapText="1"/>
    </xf>
    <xf numFmtId="0" fontId="1" fillId="0" borderId="34" xfId="0" applyFont="1" applyBorder="1" applyAlignment="1">
      <alignment horizontal="center" vertical="center"/>
    </xf>
    <xf numFmtId="0" fontId="1" fillId="0" borderId="49" xfId="0" applyFont="1" applyBorder="1" applyAlignment="1">
      <alignment horizontal="center" vertical="center"/>
    </xf>
    <xf numFmtId="14" fontId="16" fillId="0" borderId="7" xfId="0" applyNumberFormat="1" applyFont="1" applyFill="1" applyBorder="1" applyAlignment="1">
      <alignment horizontal="left" vertical="center"/>
    </xf>
    <xf numFmtId="14" fontId="16" fillId="0" borderId="8" xfId="0" applyNumberFormat="1" applyFont="1" applyFill="1" applyBorder="1" applyAlignment="1">
      <alignment horizontal="left" vertical="center"/>
    </xf>
    <xf numFmtId="0" fontId="1" fillId="0" borderId="6" xfId="0" applyFont="1" applyBorder="1" applyAlignment="1">
      <alignment horizontal="left" vertical="center"/>
    </xf>
    <xf numFmtId="0" fontId="1" fillId="0" borderId="7" xfId="0" applyFont="1" applyBorder="1" applyAlignment="1">
      <alignment horizontal="left" vertical="center"/>
    </xf>
    <xf numFmtId="0" fontId="1" fillId="0" borderId="4" xfId="0" applyFont="1" applyBorder="1" applyAlignment="1">
      <alignment horizontal="left" vertical="center"/>
    </xf>
    <xf numFmtId="0" fontId="1" fillId="0" borderId="0" xfId="0" applyFont="1" applyBorder="1" applyAlignment="1">
      <alignment horizontal="left" vertical="center"/>
    </xf>
    <xf numFmtId="0" fontId="16" fillId="0" borderId="0" xfId="0" applyFont="1" applyBorder="1" applyAlignment="1">
      <alignment horizontal="left" vertical="center"/>
    </xf>
    <xf numFmtId="0" fontId="16" fillId="0" borderId="5" xfId="0" applyFont="1" applyBorder="1" applyAlignment="1">
      <alignment horizontal="left" vertical="center"/>
    </xf>
    <xf numFmtId="0" fontId="1" fillId="0" borderId="4" xfId="0" applyFont="1" applyBorder="1" applyAlignment="1">
      <alignment horizontal="center" vertical="center"/>
    </xf>
    <xf numFmtId="0" fontId="1" fillId="0" borderId="0" xfId="0" applyFont="1" applyBorder="1" applyAlignment="1">
      <alignment horizontal="center" vertical="center"/>
    </xf>
    <xf numFmtId="0" fontId="1" fillId="0" borderId="5" xfId="0" applyFont="1" applyBorder="1" applyAlignment="1">
      <alignment horizontal="center" vertical="center"/>
    </xf>
    <xf numFmtId="0" fontId="16" fillId="0" borderId="7" xfId="0" applyFont="1" applyBorder="1" applyAlignment="1">
      <alignment horizontal="center" vertical="center" wrapText="1"/>
    </xf>
    <xf numFmtId="0" fontId="16" fillId="0" borderId="8" xfId="0" applyFont="1" applyBorder="1" applyAlignment="1">
      <alignment horizontal="center" vertical="center" wrapText="1"/>
    </xf>
    <xf numFmtId="14" fontId="1" fillId="0" borderId="27" xfId="0" applyNumberFormat="1" applyFont="1" applyBorder="1" applyAlignment="1">
      <alignment horizontal="center" vertical="center"/>
    </xf>
    <xf numFmtId="14" fontId="1" fillId="0" borderId="43" xfId="0" applyNumberFormat="1" applyFont="1" applyBorder="1" applyAlignment="1">
      <alignment horizontal="center" vertical="center"/>
    </xf>
    <xf numFmtId="0" fontId="16" fillId="0" borderId="0" xfId="0" applyFont="1" applyFill="1" applyBorder="1" applyAlignment="1">
      <alignment horizontal="left" vertical="center"/>
    </xf>
    <xf numFmtId="0" fontId="16" fillId="0" borderId="5" xfId="0" applyFont="1" applyFill="1" applyBorder="1" applyAlignment="1">
      <alignment horizontal="left" vertical="center"/>
    </xf>
    <xf numFmtId="14" fontId="16" fillId="0" borderId="0" xfId="0" applyNumberFormat="1" applyFont="1" applyFill="1" applyBorder="1" applyAlignment="1">
      <alignment horizontal="left" vertical="center"/>
    </xf>
    <xf numFmtId="14" fontId="16" fillId="0" borderId="5" xfId="0" applyNumberFormat="1" applyFont="1" applyFill="1" applyBorder="1" applyAlignment="1">
      <alignment horizontal="left" vertical="center"/>
    </xf>
    <xf numFmtId="0" fontId="1" fillId="0" borderId="1" xfId="0" applyFont="1" applyBorder="1" applyAlignment="1">
      <alignment horizontal="left" vertical="center"/>
    </xf>
    <xf numFmtId="0" fontId="1" fillId="0" borderId="2" xfId="0" applyFont="1" applyBorder="1" applyAlignment="1">
      <alignment horizontal="left" vertical="center"/>
    </xf>
    <xf numFmtId="0" fontId="16" fillId="0" borderId="2" xfId="0" applyFont="1" applyBorder="1" applyAlignment="1">
      <alignment horizontal="center" vertical="center"/>
    </xf>
    <xf numFmtId="0" fontId="16" fillId="0" borderId="3" xfId="0" applyFont="1" applyBorder="1" applyAlignment="1">
      <alignment horizontal="center"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14" fontId="16" fillId="0" borderId="0" xfId="0" applyNumberFormat="1" applyFont="1" applyBorder="1" applyAlignment="1">
      <alignment horizontal="left" vertical="center"/>
    </xf>
    <xf numFmtId="14" fontId="16" fillId="0" borderId="5" xfId="0" applyNumberFormat="1" applyFont="1" applyBorder="1" applyAlignment="1">
      <alignment horizontal="left" vertical="center"/>
    </xf>
    <xf numFmtId="0" fontId="20" fillId="0" borderId="34" xfId="0" applyFont="1" applyFill="1" applyBorder="1" applyAlignment="1">
      <alignment horizontal="center" wrapText="1"/>
    </xf>
    <xf numFmtId="0" fontId="20" fillId="0" borderId="37" xfId="0" applyFont="1" applyFill="1" applyBorder="1" applyAlignment="1">
      <alignment horizontal="center" vertical="center"/>
    </xf>
    <xf numFmtId="0" fontId="20" fillId="0" borderId="34" xfId="0" applyFont="1" applyFill="1" applyBorder="1" applyAlignment="1">
      <alignment horizontal="center" vertical="center"/>
    </xf>
    <xf numFmtId="0" fontId="1" fillId="0" borderId="37" xfId="0" applyFont="1" applyBorder="1" applyAlignment="1">
      <alignment horizontal="center" vertical="center"/>
    </xf>
    <xf numFmtId="0" fontId="1" fillId="0" borderId="11" xfId="0" applyFont="1" applyBorder="1" applyAlignment="1">
      <alignment horizontal="center" vertical="center"/>
    </xf>
    <xf numFmtId="0" fontId="6" fillId="0" borderId="54" xfId="0" applyFont="1" applyBorder="1" applyAlignment="1">
      <alignment horizontal="center"/>
    </xf>
    <xf numFmtId="0" fontId="1" fillId="0" borderId="53" xfId="0" applyFont="1" applyBorder="1" applyAlignment="1">
      <alignment horizontal="center"/>
    </xf>
    <xf numFmtId="0" fontId="1" fillId="0" borderId="60" xfId="0" applyFont="1" applyBorder="1" applyAlignment="1">
      <alignment horizontal="center"/>
    </xf>
    <xf numFmtId="0" fontId="1" fillId="0" borderId="9" xfId="0" applyFont="1" applyBorder="1" applyAlignment="1">
      <alignment horizontal="center" vertical="center"/>
    </xf>
    <xf numFmtId="0" fontId="1" fillId="0" borderId="30" xfId="0" applyFont="1" applyBorder="1" applyAlignment="1">
      <alignment horizontal="center" vertical="center"/>
    </xf>
    <xf numFmtId="0" fontId="16" fillId="0" borderId="2" xfId="0" applyFont="1" applyFill="1" applyBorder="1" applyAlignment="1">
      <alignment horizontal="center"/>
    </xf>
    <xf numFmtId="0" fontId="16" fillId="0" borderId="0" xfId="0" applyFont="1" applyFill="1" applyBorder="1" applyAlignment="1">
      <alignment horizontal="center"/>
    </xf>
    <xf numFmtId="0" fontId="16" fillId="0" borderId="7" xfId="0" applyFont="1" applyFill="1" applyBorder="1" applyAlignment="1">
      <alignment horizontal="center"/>
    </xf>
    <xf numFmtId="0" fontId="16" fillId="0" borderId="3" xfId="0" applyFont="1" applyFill="1" applyBorder="1" applyAlignment="1">
      <alignment horizontal="center"/>
    </xf>
    <xf numFmtId="0" fontId="16" fillId="0" borderId="5" xfId="0" applyFont="1" applyFill="1" applyBorder="1" applyAlignment="1">
      <alignment horizontal="center"/>
    </xf>
    <xf numFmtId="0" fontId="16" fillId="0" borderId="8" xfId="0" applyFont="1" applyFill="1" applyBorder="1" applyAlignment="1">
      <alignment horizont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36" xfId="0" applyFont="1" applyBorder="1" applyAlignment="1">
      <alignment horizontal="center" vertical="center" wrapText="1"/>
    </xf>
    <xf numFmtId="0" fontId="1" fillId="0" borderId="47" xfId="0" applyFont="1" applyBorder="1" applyAlignment="1">
      <alignment horizontal="center" vertical="center" wrapText="1"/>
    </xf>
    <xf numFmtId="0" fontId="20" fillId="0" borderId="38" xfId="0" applyFont="1" applyFill="1" applyBorder="1" applyAlignment="1">
      <alignment horizontal="center" vertical="center"/>
    </xf>
    <xf numFmtId="0" fontId="20" fillId="0" borderId="32" xfId="0" applyFont="1" applyFill="1" applyBorder="1" applyAlignment="1">
      <alignment horizontal="center" wrapText="1"/>
    </xf>
    <xf numFmtId="0" fontId="7" fillId="0" borderId="44" xfId="0" applyFont="1" applyFill="1" applyBorder="1" applyAlignment="1">
      <alignment horizontal="center" vertical="center" wrapText="1"/>
    </xf>
    <xf numFmtId="0" fontId="7" fillId="0" borderId="55" xfId="0" applyFont="1" applyFill="1" applyBorder="1" applyAlignment="1">
      <alignment horizontal="center" vertical="center" wrapText="1"/>
    </xf>
    <xf numFmtId="0" fontId="7" fillId="0" borderId="4" xfId="0" applyFont="1" applyBorder="1" applyAlignment="1">
      <alignment horizontal="center" vertical="center"/>
    </xf>
    <xf numFmtId="0" fontId="7" fillId="0" borderId="30"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35" xfId="0" applyFont="1" applyBorder="1" applyAlignment="1">
      <alignment horizontal="center" vertical="center" wrapText="1"/>
    </xf>
    <xf numFmtId="0" fontId="1" fillId="0" borderId="1" xfId="0" applyFont="1" applyBorder="1" applyAlignment="1">
      <alignment horizontal="center" vertical="center"/>
    </xf>
    <xf numFmtId="0" fontId="7" fillId="0" borderId="11" xfId="0" applyFont="1" applyFill="1" applyBorder="1" applyAlignment="1">
      <alignment horizontal="center" vertical="center"/>
    </xf>
    <xf numFmtId="0" fontId="7" fillId="0" borderId="13" xfId="0" applyFont="1" applyFill="1" applyBorder="1" applyAlignment="1">
      <alignment horizontal="center" vertical="center"/>
    </xf>
    <xf numFmtId="0" fontId="7" fillId="0" borderId="45" xfId="0" applyFont="1" applyFill="1" applyBorder="1" applyAlignment="1">
      <alignment horizontal="center" vertical="center"/>
    </xf>
    <xf numFmtId="0" fontId="7" fillId="0" borderId="37" xfId="0" applyFont="1" applyFill="1" applyBorder="1" applyAlignment="1">
      <alignment horizontal="center" vertical="center" wrapText="1"/>
    </xf>
    <xf numFmtId="0" fontId="7" fillId="0" borderId="34" xfId="0" applyFont="1" applyFill="1" applyBorder="1" applyAlignment="1">
      <alignment horizontal="center" vertical="center" wrapText="1"/>
    </xf>
    <xf numFmtId="0" fontId="7" fillId="0" borderId="36" xfId="0" applyFont="1" applyFill="1" applyBorder="1" applyAlignment="1">
      <alignment horizontal="center" vertical="center" wrapText="1"/>
    </xf>
    <xf numFmtId="0" fontId="7" fillId="0" borderId="37" xfId="0" applyFont="1" applyBorder="1" applyAlignment="1">
      <alignment horizontal="center" vertical="center" wrapText="1"/>
    </xf>
    <xf numFmtId="0" fontId="7" fillId="0" borderId="34" xfId="0" applyFont="1" applyBorder="1" applyAlignment="1">
      <alignment horizontal="center" vertical="center" wrapText="1"/>
    </xf>
    <xf numFmtId="0" fontId="7" fillId="0" borderId="36" xfId="0" applyFont="1" applyBorder="1" applyAlignment="1">
      <alignment horizontal="center" vertical="center" wrapText="1"/>
    </xf>
    <xf numFmtId="0" fontId="7" fillId="0" borderId="47" xfId="0" applyFont="1" applyFill="1" applyBorder="1" applyAlignment="1">
      <alignment horizontal="center" vertical="center" wrapText="1"/>
    </xf>
    <xf numFmtId="0" fontId="7" fillId="0" borderId="34" xfId="0" applyFont="1" applyBorder="1" applyAlignment="1">
      <alignment horizontal="center" vertical="center"/>
    </xf>
    <xf numFmtId="0" fontId="7" fillId="0" borderId="13" xfId="0" applyFont="1" applyBorder="1" applyAlignment="1">
      <alignment horizontal="center" vertical="center"/>
    </xf>
    <xf numFmtId="0" fontId="7" fillId="0" borderId="57" xfId="0" applyFont="1" applyFill="1" applyBorder="1" applyAlignment="1">
      <alignment horizontal="center" vertical="center" wrapText="1"/>
    </xf>
    <xf numFmtId="0" fontId="7" fillId="0" borderId="32" xfId="0" applyFont="1" applyBorder="1" applyAlignment="1">
      <alignment horizontal="center" vertical="center"/>
    </xf>
    <xf numFmtId="0" fontId="7" fillId="0" borderId="42" xfId="0" applyFont="1" applyBorder="1" applyAlignment="1">
      <alignment horizontal="center" vertical="center"/>
    </xf>
    <xf numFmtId="0" fontId="1" fillId="0" borderId="27" xfId="0" applyFont="1" applyBorder="1" applyAlignment="1">
      <alignment horizontal="left" vertical="center"/>
    </xf>
    <xf numFmtId="0" fontId="7" fillId="0" borderId="9" xfId="0" applyFont="1" applyBorder="1" applyAlignment="1">
      <alignment horizontal="center" vertical="center"/>
    </xf>
    <xf numFmtId="0" fontId="7" fillId="0" borderId="30" xfId="0" applyFont="1" applyBorder="1" applyAlignment="1">
      <alignment horizontal="center" vertical="center"/>
    </xf>
    <xf numFmtId="0" fontId="16" fillId="0" borderId="7" xfId="0" applyFont="1" applyFill="1" applyBorder="1" applyAlignment="1">
      <alignment horizontal="left" vertical="center"/>
    </xf>
    <xf numFmtId="0" fontId="16" fillId="0" borderId="8" xfId="0" applyFont="1" applyFill="1" applyBorder="1" applyAlignment="1">
      <alignment horizontal="left" vertical="center"/>
    </xf>
    <xf numFmtId="0" fontId="7" fillId="0" borderId="6" xfId="0" applyFont="1" applyBorder="1" applyAlignment="1">
      <alignment horizontal="left" vertical="center"/>
    </xf>
    <xf numFmtId="0" fontId="7" fillId="0" borderId="7" xfId="0" applyFont="1" applyBorder="1" applyAlignment="1">
      <alignment horizontal="left" vertical="center"/>
    </xf>
    <xf numFmtId="0" fontId="16" fillId="0" borderId="7" xfId="0" applyFont="1" applyBorder="1" applyAlignment="1">
      <alignment horizontal="left" vertical="center"/>
    </xf>
    <xf numFmtId="0" fontId="8" fillId="0" borderId="0" xfId="0" applyFont="1" applyBorder="1" applyAlignment="1">
      <alignment horizontal="right"/>
    </xf>
    <xf numFmtId="0" fontId="1" fillId="0" borderId="0" xfId="0" applyFont="1" applyBorder="1" applyAlignment="1">
      <alignment horizontal="right"/>
    </xf>
    <xf numFmtId="0" fontId="1" fillId="0" borderId="13" xfId="0" applyFont="1" applyBorder="1" applyAlignment="1">
      <alignment horizontal="center" vertical="center"/>
    </xf>
    <xf numFmtId="0" fontId="1" fillId="0" borderId="12" xfId="0" applyFont="1" applyBorder="1" applyAlignment="1">
      <alignment horizontal="center" vertical="center"/>
    </xf>
    <xf numFmtId="0" fontId="1" fillId="0" borderId="14" xfId="0" applyFont="1" applyBorder="1" applyAlignment="1">
      <alignment horizontal="center" vertical="center"/>
    </xf>
    <xf numFmtId="0" fontId="1" fillId="0" borderId="2" xfId="0" applyFont="1" applyBorder="1" applyAlignment="1">
      <alignment horizontal="center" vertical="center" wrapText="1"/>
    </xf>
    <xf numFmtId="0" fontId="1" fillId="0" borderId="37" xfId="0" applyFont="1" applyFill="1" applyBorder="1" applyAlignment="1">
      <alignment horizontal="center" vertical="center" wrapText="1"/>
    </xf>
    <xf numFmtId="0" fontId="1" fillId="0" borderId="11" xfId="0" applyFont="1" applyFill="1" applyBorder="1" applyAlignment="1">
      <alignment horizontal="center" vertical="center"/>
    </xf>
    <xf numFmtId="0" fontId="1" fillId="0" borderId="13" xfId="0" applyFont="1" applyFill="1" applyBorder="1" applyAlignment="1">
      <alignment horizontal="center" vertical="center"/>
    </xf>
    <xf numFmtId="0" fontId="1" fillId="0" borderId="15" xfId="0" applyFont="1" applyFill="1" applyBorder="1" applyAlignment="1">
      <alignment horizontal="center" vertical="center"/>
    </xf>
    <xf numFmtId="0" fontId="16" fillId="0" borderId="8" xfId="0" applyFont="1" applyBorder="1" applyAlignment="1">
      <alignment horizontal="center"/>
    </xf>
    <xf numFmtId="0" fontId="16" fillId="0" borderId="34" xfId="0" quotePrefix="1" applyFont="1" applyFill="1" applyBorder="1" applyAlignment="1">
      <alignment horizontal="center"/>
    </xf>
    <xf numFmtId="0" fontId="16" fillId="0" borderId="13" xfId="0" quotePrefix="1" applyFont="1" applyFill="1" applyBorder="1" applyAlignment="1">
      <alignment horizontal="center"/>
    </xf>
    <xf numFmtId="0" fontId="16" fillId="0" borderId="38" xfId="0" quotePrefix="1" applyFont="1" applyFill="1" applyBorder="1" applyAlignment="1">
      <alignment horizontal="center"/>
    </xf>
    <xf numFmtId="0" fontId="16" fillId="0" borderId="15" xfId="0" quotePrefix="1" applyFont="1" applyFill="1" applyBorder="1" applyAlignment="1">
      <alignment horizontal="center"/>
    </xf>
    <xf numFmtId="0" fontId="16" fillId="0" borderId="48" xfId="0" quotePrefix="1" applyFont="1" applyFill="1" applyBorder="1" applyAlignment="1">
      <alignment horizontal="center"/>
    </xf>
    <xf numFmtId="0" fontId="1" fillId="0" borderId="53" xfId="0" applyFont="1" applyFill="1" applyBorder="1" applyAlignment="1">
      <alignment horizontal="center"/>
    </xf>
    <xf numFmtId="0" fontId="1" fillId="0" borderId="60" xfId="0" applyFont="1" applyFill="1" applyBorder="1" applyAlignment="1">
      <alignment horizontal="center"/>
    </xf>
    <xf numFmtId="0" fontId="16" fillId="0" borderId="37" xfId="0" quotePrefix="1" applyFont="1" applyFill="1" applyBorder="1" applyAlignment="1">
      <alignment horizontal="center"/>
    </xf>
    <xf numFmtId="0" fontId="16" fillId="0" borderId="11" xfId="0" quotePrefix="1" applyFont="1" applyFill="1" applyBorder="1" applyAlignment="1">
      <alignment horizontal="center"/>
    </xf>
    <xf numFmtId="0" fontId="1" fillId="0" borderId="66" xfId="0" applyFont="1" applyFill="1" applyBorder="1" applyAlignment="1">
      <alignment horizontal="center"/>
    </xf>
    <xf numFmtId="0" fontId="16" fillId="0" borderId="56" xfId="0" quotePrefix="1" applyFont="1" applyFill="1" applyBorder="1" applyAlignment="1">
      <alignment horizontal="center"/>
    </xf>
    <xf numFmtId="0" fontId="16" fillId="0" borderId="49" xfId="0" quotePrefix="1" applyFont="1" applyFill="1" applyBorder="1" applyAlignment="1">
      <alignment horizontal="center"/>
    </xf>
    <xf numFmtId="0" fontId="16" fillId="0" borderId="9" xfId="0" applyFont="1" applyFill="1" applyBorder="1" applyAlignment="1">
      <alignment horizontal="center" vertical="center" wrapText="1"/>
    </xf>
    <xf numFmtId="0" fontId="16" fillId="0" borderId="30" xfId="0" applyFont="1" applyFill="1" applyBorder="1" applyAlignment="1">
      <alignment horizontal="center" vertical="center"/>
    </xf>
    <xf numFmtId="0" fontId="16" fillId="0" borderId="37" xfId="0" applyFont="1" applyFill="1" applyBorder="1" applyAlignment="1">
      <alignment horizontal="center" vertical="center"/>
    </xf>
    <xf numFmtId="0" fontId="16" fillId="0" borderId="11" xfId="0" applyFont="1" applyFill="1" applyBorder="1" applyAlignment="1">
      <alignment horizontal="center" vertical="center"/>
    </xf>
    <xf numFmtId="0" fontId="1" fillId="0" borderId="25" xfId="0" applyFont="1" applyBorder="1" applyAlignment="1">
      <alignment horizontal="center" vertical="center" wrapText="1"/>
    </xf>
    <xf numFmtId="0" fontId="1" fillId="0" borderId="28" xfId="0" applyFont="1" applyBorder="1" applyAlignment="1">
      <alignment horizontal="center" vertical="center" wrapText="1"/>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 fillId="0" borderId="30" xfId="0" applyFont="1" applyBorder="1" applyAlignment="1">
      <alignment horizontal="center" vertical="center" wrapText="1"/>
    </xf>
    <xf numFmtId="0" fontId="1" fillId="0" borderId="1" xfId="0" applyFont="1" applyBorder="1" applyAlignment="1">
      <alignment horizontal="center" vertical="center" wrapText="1"/>
    </xf>
    <xf numFmtId="0" fontId="1" fillId="0" borderId="4" xfId="0" applyFont="1" applyBorder="1" applyAlignment="1">
      <alignment horizontal="center" vertical="center" wrapText="1"/>
    </xf>
    <xf numFmtId="0" fontId="1" fillId="0" borderId="8" xfId="0" applyFont="1" applyBorder="1" applyAlignment="1">
      <alignment horizontal="center" vertical="center"/>
    </xf>
    <xf numFmtId="0" fontId="1" fillId="0" borderId="44" xfId="0" applyFont="1" applyFill="1" applyBorder="1" applyAlignment="1">
      <alignment horizontal="center" vertical="center" wrapText="1"/>
    </xf>
    <xf numFmtId="0" fontId="1" fillId="0" borderId="55" xfId="0" applyFont="1" applyFill="1" applyBorder="1" applyAlignment="1">
      <alignment horizontal="center" vertical="center" wrapText="1"/>
    </xf>
    <xf numFmtId="0" fontId="1" fillId="0" borderId="36" xfId="0" applyFont="1" applyFill="1" applyBorder="1" applyAlignment="1">
      <alignment horizontal="center" vertical="center" wrapText="1"/>
    </xf>
    <xf numFmtId="0" fontId="1" fillId="0" borderId="47" xfId="0" applyFont="1" applyFill="1" applyBorder="1" applyAlignment="1">
      <alignment horizontal="center" vertical="center" wrapText="1"/>
    </xf>
    <xf numFmtId="14" fontId="16" fillId="0" borderId="23" xfId="0" applyNumberFormat="1" applyFont="1" applyFill="1" applyBorder="1" applyAlignment="1">
      <alignment horizontal="center" vertical="center"/>
    </xf>
    <xf numFmtId="0" fontId="16" fillId="0" borderId="23" xfId="0" applyFont="1" applyFill="1" applyBorder="1" applyAlignment="1">
      <alignment horizontal="center" vertical="center"/>
    </xf>
    <xf numFmtId="0" fontId="16" fillId="0" borderId="19" xfId="0" applyFont="1" applyFill="1" applyBorder="1" applyAlignment="1">
      <alignment horizontal="center" vertical="center"/>
    </xf>
    <xf numFmtId="14" fontId="16" fillId="0" borderId="23" xfId="0" applyNumberFormat="1" applyFont="1" applyBorder="1" applyAlignment="1">
      <alignment horizontal="center" vertical="center" wrapText="1"/>
    </xf>
    <xf numFmtId="0" fontId="16" fillId="0" borderId="23" xfId="0" applyFont="1" applyBorder="1" applyAlignment="1">
      <alignment horizontal="center" vertical="center" wrapText="1"/>
    </xf>
    <xf numFmtId="0" fontId="16" fillId="0" borderId="19" xfId="0" applyFont="1" applyBorder="1" applyAlignment="1">
      <alignment horizontal="center" vertical="center" wrapText="1"/>
    </xf>
    <xf numFmtId="0" fontId="16" fillId="0" borderId="12" xfId="0" applyFont="1" applyBorder="1" applyAlignment="1">
      <alignment horizontal="left" vertical="center"/>
    </xf>
    <xf numFmtId="0" fontId="16" fillId="0" borderId="34" xfId="0" applyFont="1" applyBorder="1" applyAlignment="1">
      <alignment horizontal="left" vertical="center"/>
    </xf>
    <xf numFmtId="0" fontId="16" fillId="0" borderId="13" xfId="0" applyFont="1" applyBorder="1" applyAlignment="1">
      <alignment horizontal="left" vertical="center"/>
    </xf>
    <xf numFmtId="0" fontId="16" fillId="0" borderId="18" xfId="0" applyFont="1" applyBorder="1" applyAlignment="1">
      <alignment horizontal="left" vertical="center"/>
    </xf>
    <xf numFmtId="0" fontId="16" fillId="0" borderId="23" xfId="0" applyFont="1" applyBorder="1" applyAlignment="1">
      <alignment horizontal="left" vertical="center"/>
    </xf>
    <xf numFmtId="0" fontId="16" fillId="0" borderId="19" xfId="0" applyFont="1" applyBorder="1" applyAlignment="1">
      <alignment horizontal="left" vertical="center"/>
    </xf>
    <xf numFmtId="0" fontId="16" fillId="0" borderId="50" xfId="0" applyFont="1" applyBorder="1" applyAlignment="1">
      <alignment horizontal="left" vertical="center"/>
    </xf>
    <xf numFmtId="0" fontId="16" fillId="0" borderId="46" xfId="0" applyFont="1" applyBorder="1" applyAlignment="1">
      <alignment horizontal="left" vertical="center"/>
    </xf>
    <xf numFmtId="0" fontId="16" fillId="0" borderId="51" xfId="0" applyFont="1" applyBorder="1" applyAlignment="1">
      <alignment horizontal="left" vertical="center"/>
    </xf>
    <xf numFmtId="0" fontId="16" fillId="0" borderId="9" xfId="0" applyFont="1" applyBorder="1" applyAlignment="1">
      <alignment horizontal="left" vertical="center"/>
    </xf>
    <xf numFmtId="0" fontId="16" fillId="0" borderId="37" xfId="0" applyFont="1" applyBorder="1" applyAlignment="1">
      <alignment horizontal="left" vertical="center"/>
    </xf>
    <xf numFmtId="0" fontId="16" fillId="0" borderId="11" xfId="0" applyFont="1" applyBorder="1" applyAlignment="1">
      <alignment horizontal="left" vertical="center"/>
    </xf>
    <xf numFmtId="0" fontId="1" fillId="0" borderId="16"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17" xfId="0" applyFont="1" applyBorder="1" applyAlignment="1">
      <alignment horizontal="center" vertical="center" wrapText="1"/>
    </xf>
    <xf numFmtId="14" fontId="1" fillId="0" borderId="0" xfId="0" applyNumberFormat="1" applyFont="1" applyAlignment="1">
      <alignment horizontal="center" vertical="center"/>
    </xf>
    <xf numFmtId="14" fontId="1" fillId="0" borderId="5" xfId="0" applyNumberFormat="1" applyFont="1" applyBorder="1" applyAlignment="1">
      <alignment horizontal="center" vertical="center"/>
    </xf>
    <xf numFmtId="0" fontId="16" fillId="0" borderId="16" xfId="0" applyFont="1" applyBorder="1" applyAlignment="1">
      <alignment horizontal="left" vertical="center"/>
    </xf>
    <xf numFmtId="0" fontId="16" fillId="0" borderId="22" xfId="0" applyFont="1" applyBorder="1" applyAlignment="1">
      <alignment horizontal="left" vertical="center"/>
    </xf>
    <xf numFmtId="0" fontId="16" fillId="0" borderId="17" xfId="0" applyFont="1" applyBorder="1" applyAlignment="1">
      <alignment horizontal="left" vertical="center"/>
    </xf>
    <xf numFmtId="14" fontId="1" fillId="0" borderId="6" xfId="0" applyNumberFormat="1" applyFont="1" applyBorder="1" applyAlignment="1">
      <alignment horizontal="center" vertical="top"/>
    </xf>
    <xf numFmtId="14" fontId="1" fillId="0" borderId="7" xfId="0" applyNumberFormat="1" applyFont="1" applyBorder="1" applyAlignment="1">
      <alignment horizontal="center" vertical="top"/>
    </xf>
    <xf numFmtId="14" fontId="1" fillId="0" borderId="8" xfId="0" applyNumberFormat="1" applyFont="1" applyBorder="1" applyAlignment="1">
      <alignment horizontal="center" vertical="top"/>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6" fillId="0" borderId="3" xfId="0" applyFont="1" applyBorder="1" applyAlignment="1">
      <alignment horizontal="left"/>
    </xf>
    <xf numFmtId="14" fontId="16" fillId="0" borderId="0" xfId="0" applyNumberFormat="1" applyFont="1" applyBorder="1" applyAlignment="1">
      <alignment horizontal="left" wrapText="1"/>
    </xf>
    <xf numFmtId="14" fontId="16" fillId="0" borderId="5" xfId="0" applyNumberFormat="1" applyFont="1" applyBorder="1" applyAlignment="1">
      <alignment horizontal="left" wrapText="1"/>
    </xf>
    <xf numFmtId="0" fontId="16" fillId="0" borderId="8" xfId="0" applyFont="1" applyBorder="1" applyAlignment="1">
      <alignment horizontal="left"/>
    </xf>
    <xf numFmtId="0" fontId="1" fillId="0" borderId="0" xfId="0" applyFont="1" applyAlignment="1">
      <alignment horizontal="center"/>
    </xf>
    <xf numFmtId="0" fontId="1" fillId="0" borderId="7" xfId="0" applyFont="1" applyBorder="1" applyAlignment="1">
      <alignment horizontal="center"/>
    </xf>
    <xf numFmtId="0" fontId="19" fillId="0" borderId="39" xfId="0" applyFont="1" applyBorder="1" applyAlignment="1">
      <alignment horizontal="left" vertical="center"/>
    </xf>
    <xf numFmtId="0" fontId="20" fillId="0" borderId="34" xfId="0" applyFont="1" applyBorder="1" applyAlignment="1">
      <alignment horizontal="center" vertical="center" wrapText="1"/>
    </xf>
    <xf numFmtId="2" fontId="19" fillId="0" borderId="13" xfId="0" applyNumberFormat="1" applyFont="1" applyBorder="1" applyAlignment="1">
      <alignment horizontal="center" vertical="center"/>
    </xf>
    <xf numFmtId="0" fontId="1" fillId="0" borderId="26" xfId="0" applyFont="1" applyBorder="1" applyAlignment="1"/>
    <xf numFmtId="0" fontId="1" fillId="0" borderId="27" xfId="0" applyFont="1" applyBorder="1" applyAlignment="1"/>
    <xf numFmtId="0" fontId="16" fillId="0" borderId="27" xfId="0" applyFont="1" applyBorder="1" applyAlignment="1">
      <alignment horizontal="center"/>
    </xf>
    <xf numFmtId="0" fontId="1" fillId="0" borderId="26" xfId="0" applyFont="1" applyBorder="1" applyAlignment="1">
      <alignment horizontal="left"/>
    </xf>
    <xf numFmtId="0" fontId="1" fillId="0" borderId="27" xfId="0" applyFont="1" applyBorder="1" applyAlignment="1">
      <alignment horizontal="left"/>
    </xf>
    <xf numFmtId="0" fontId="16" fillId="0" borderId="43" xfId="0" applyFont="1" applyBorder="1" applyAlignment="1"/>
    <xf numFmtId="0" fontId="19" fillId="0" borderId="39" xfId="0" applyFont="1" applyBorder="1" applyAlignment="1">
      <alignment horizontal="center" vertical="center" wrapText="1"/>
    </xf>
    <xf numFmtId="0" fontId="19" fillId="0" borderId="40" xfId="0" applyFont="1" applyBorder="1" applyAlignment="1">
      <alignment horizontal="center" vertical="center" wrapText="1"/>
    </xf>
    <xf numFmtId="0" fontId="20" fillId="0" borderId="40" xfId="0" applyFont="1" applyBorder="1" applyAlignment="1">
      <alignment horizontal="center" vertical="center" wrapText="1"/>
    </xf>
    <xf numFmtId="0" fontId="1" fillId="0" borderId="28" xfId="0" applyFont="1" applyBorder="1"/>
    <xf numFmtId="0" fontId="20" fillId="0" borderId="67" xfId="0" applyFont="1" applyBorder="1" applyAlignment="1">
      <alignment horizontal="center" vertical="center"/>
    </xf>
    <xf numFmtId="0" fontId="1" fillId="0" borderId="54" xfId="0" applyFont="1" applyFill="1" applyBorder="1" applyAlignment="1">
      <alignment horizontal="center"/>
    </xf>
    <xf numFmtId="0" fontId="28" fillId="0" borderId="0" xfId="0" applyFont="1"/>
  </cellXfs>
  <cellStyles count="38">
    <cellStyle name="Lien hypertexte" xfId="1" builtinId="8" hidden="1"/>
    <cellStyle name="Lien hypertexte" xfId="3" builtinId="8" hidden="1"/>
    <cellStyle name="Lien hypertexte" xfId="5" builtinId="8" hidden="1"/>
    <cellStyle name="Lien hypertexte" xfId="7" builtinId="8" hidden="1"/>
    <cellStyle name="Lien hypertexte" xfId="9" builtinId="8" hidden="1"/>
    <cellStyle name="Lien hypertexte" xfId="11" builtinId="8" hidden="1"/>
    <cellStyle name="Lien hypertexte" xfId="13" builtinId="8" hidden="1"/>
    <cellStyle name="Lien hypertexte" xfId="15" builtinId="8" hidden="1"/>
    <cellStyle name="Lien hypertexte" xfId="17" builtinId="8" hidden="1"/>
    <cellStyle name="Lien hypertexte" xfId="19" builtinId="8" hidden="1"/>
    <cellStyle name="Lien hypertexte" xfId="21" builtinId="8" hidden="1"/>
    <cellStyle name="Lien hypertexte" xfId="23" builtinId="8" hidden="1"/>
    <cellStyle name="Lien hypertexte" xfId="25" builtinId="8" hidden="1"/>
    <cellStyle name="Lien hypertexte" xfId="27" builtinId="8" hidden="1"/>
    <cellStyle name="Lien hypertexte" xfId="29" builtinId="8" hidden="1"/>
    <cellStyle name="Lien hypertexte" xfId="31" builtinId="8" hidden="1"/>
    <cellStyle name="Lien hypertexte" xfId="33" builtinId="8" hidden="1"/>
    <cellStyle name="Lien hypertexte visité" xfId="2" builtinId="9" hidden="1"/>
    <cellStyle name="Lien hypertexte visité" xfId="4" builtinId="9" hidden="1"/>
    <cellStyle name="Lien hypertexte visité" xfId="6" builtinId="9" hidden="1"/>
    <cellStyle name="Lien hypertexte visité" xfId="8" builtinId="9" hidden="1"/>
    <cellStyle name="Lien hypertexte visité" xfId="10" builtinId="9" hidden="1"/>
    <cellStyle name="Lien hypertexte visité" xfId="12" builtinId="9" hidden="1"/>
    <cellStyle name="Lien hypertexte visité" xfId="14" builtinId="9" hidden="1"/>
    <cellStyle name="Lien hypertexte visité" xfId="16" builtinId="9" hidden="1"/>
    <cellStyle name="Lien hypertexte visité" xfId="18" builtinId="9" hidden="1"/>
    <cellStyle name="Lien hypertexte visité" xfId="20" builtinId="9" hidden="1"/>
    <cellStyle name="Lien hypertexte visité" xfId="22" builtinId="9" hidden="1"/>
    <cellStyle name="Lien hypertexte visité" xfId="24" builtinId="9" hidden="1"/>
    <cellStyle name="Lien hypertexte visité" xfId="26" builtinId="9" hidden="1"/>
    <cellStyle name="Lien hypertexte visité" xfId="28" builtinId="9" hidden="1"/>
    <cellStyle name="Lien hypertexte visité" xfId="30" builtinId="9" hidden="1"/>
    <cellStyle name="Lien hypertexte visité" xfId="32" builtinId="9" hidden="1"/>
    <cellStyle name="Lien hypertexte visité" xfId="34" builtinId="9" hidden="1"/>
    <cellStyle name="Normal" xfId="0" builtinId="0"/>
    <cellStyle name="Normal 2" xfId="35" xr:uid="{8BD6B4CE-F63A-4F48-A00A-3AACD7BD4F1E}"/>
    <cellStyle name="Normal 2 2" xfId="37" xr:uid="{A2F57892-97B6-47E9-BB97-9A58D3844819}"/>
    <cellStyle name="Normal 3" xfId="36" xr:uid="{A42C507F-E856-41D9-9447-0E529C3EEAD9}"/>
  </cellStyles>
  <dxfs count="16">
    <dxf>
      <font>
        <b/>
        <i val="0"/>
        <color theme="0" tint="-0.499984740745262"/>
      </font>
    </dxf>
    <dxf>
      <font>
        <b/>
        <i val="0"/>
        <color theme="0" tint="-0.499984740745262"/>
      </font>
    </dxf>
    <dxf>
      <font>
        <b/>
        <i val="0"/>
        <color theme="0" tint="-0.499984740745262"/>
      </font>
    </dxf>
    <dxf>
      <font>
        <b/>
        <i val="0"/>
        <color theme="0" tint="-0.499984740745262"/>
      </font>
    </dxf>
    <dxf>
      <font>
        <b/>
        <i val="0"/>
        <color theme="0" tint="-0.499984740745262"/>
      </font>
    </dxf>
    <dxf>
      <font>
        <b/>
        <i val="0"/>
        <color theme="0" tint="-0.499984740745262"/>
      </font>
    </dxf>
    <dxf>
      <font>
        <b/>
        <i val="0"/>
        <color theme="0" tint="-0.499984740745262"/>
      </font>
    </dxf>
    <dxf>
      <font>
        <b/>
        <i val="0"/>
        <color theme="0" tint="-0.499984740745262"/>
      </font>
    </dxf>
    <dxf>
      <font>
        <color auto="1"/>
      </font>
      <fill>
        <patternFill>
          <bgColor theme="6" tint="0.79998168889431442"/>
        </patternFill>
      </fill>
    </dxf>
    <dxf>
      <font>
        <b/>
        <i val="0"/>
        <color theme="0" tint="-0.499984740745262"/>
      </font>
    </dxf>
    <dxf>
      <font>
        <b/>
        <i val="0"/>
        <color theme="0" tint="-0.499984740745262"/>
      </font>
    </dxf>
    <dxf>
      <font>
        <color auto="1"/>
      </font>
      <fill>
        <patternFill>
          <bgColor theme="6" tint="0.79998168889431442"/>
        </patternFill>
      </fill>
    </dxf>
    <dxf>
      <font>
        <b/>
        <i val="0"/>
        <color theme="0" tint="-0.499984740745262"/>
      </font>
    </dxf>
    <dxf>
      <font>
        <b/>
        <i val="0"/>
        <color theme="0" tint="-0.499984740745262"/>
      </font>
    </dxf>
    <dxf>
      <font>
        <b val="0"/>
        <i/>
        <color theme="0" tint="-0.34998626667073579"/>
      </font>
    </dxf>
    <dxf>
      <font>
        <b val="0"/>
        <i/>
        <color theme="0" tint="-0.34998626667073579"/>
      </font>
    </dxf>
  </dxfs>
  <tableStyles count="0" defaultTableStyle="TableStyleMedium2" defaultPivotStyle="PivotStyleLight16"/>
  <colors>
    <mruColors>
      <color rgb="FFF27405"/>
      <color rgb="FFFEE1C6"/>
      <color rgb="FFA60311"/>
      <color rgb="FFFED2D6"/>
      <color rgb="FF150773"/>
      <color rgb="FFE3DF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xdr:col>
      <xdr:colOff>1120</xdr:colOff>
      <xdr:row>3</xdr:row>
      <xdr:rowOff>20358</xdr:rowOff>
    </xdr:from>
    <xdr:to>
      <xdr:col>17</xdr:col>
      <xdr:colOff>26707</xdr:colOff>
      <xdr:row>40</xdr:row>
      <xdr:rowOff>0</xdr:rowOff>
    </xdr:to>
    <xdr:sp macro="" textlink="">
      <xdr:nvSpPr>
        <xdr:cNvPr id="4" name="Rectangle : coins arrondis 3">
          <a:extLst>
            <a:ext uri="{FF2B5EF4-FFF2-40B4-BE49-F238E27FC236}">
              <a16:creationId xmlns:a16="http://schemas.microsoft.com/office/drawing/2014/main" id="{E1BE516E-65D2-4B6C-A989-4F805E72AF23}"/>
            </a:ext>
          </a:extLst>
        </xdr:cNvPr>
        <xdr:cNvSpPr/>
      </xdr:nvSpPr>
      <xdr:spPr>
        <a:xfrm>
          <a:off x="318620" y="553758"/>
          <a:ext cx="12204887" cy="6558242"/>
        </a:xfrm>
        <a:prstGeom prst="roundRect">
          <a:avLst>
            <a:gd name="adj" fmla="val 5877"/>
          </a:avLst>
        </a:prstGeom>
        <a:solidFill>
          <a:schemeClr val="bg1"/>
        </a:solidFill>
        <a:ln w="38100">
          <a:solidFill>
            <a:schemeClr val="tx1">
              <a:lumMod val="50000"/>
              <a:lumOff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1600" b="1">
              <a:solidFill>
                <a:sysClr val="windowText" lastClr="000000"/>
              </a:solidFill>
            </a:rPr>
            <a:t>CONCILIATION MEDICAMENTEUSE </a:t>
          </a:r>
        </a:p>
        <a:p>
          <a:pPr algn="ctr"/>
          <a:endParaRPr lang="fr-FR" sz="1200" b="1">
            <a:solidFill>
              <a:sysClr val="windowText" lastClr="000000"/>
            </a:solidFill>
          </a:endParaRPr>
        </a:p>
        <a:p>
          <a:pPr lvl="0" algn="ctr"/>
          <a:r>
            <a:rPr lang="fr-FR" sz="1200">
              <a:solidFill>
                <a:sysClr val="windowText" lastClr="000000"/>
              </a:solidFill>
              <a:effectLst/>
              <a:latin typeface="+mn-lt"/>
              <a:ea typeface="+mn-ea"/>
              <a:cs typeface="+mn-cs"/>
            </a:rPr>
            <a:t>La </a:t>
          </a:r>
          <a:r>
            <a:rPr lang="fr-FR" sz="1200" b="1">
              <a:solidFill>
                <a:sysClr val="windowText" lastClr="000000"/>
              </a:solidFill>
              <a:effectLst/>
              <a:latin typeface="+mn-lt"/>
              <a:ea typeface="+mn-ea"/>
              <a:cs typeface="+mn-cs"/>
            </a:rPr>
            <a:t>conciliation des traitements médicamenteux</a:t>
          </a:r>
          <a:r>
            <a:rPr lang="fr-FR" sz="1200">
              <a:solidFill>
                <a:sysClr val="windowText" lastClr="000000"/>
              </a:solidFill>
              <a:effectLst/>
              <a:latin typeface="+mn-lt"/>
              <a:ea typeface="+mn-ea"/>
              <a:cs typeface="+mn-cs"/>
            </a:rPr>
            <a:t> (ou </a:t>
          </a:r>
          <a:r>
            <a:rPr lang="fr-FR" sz="1200" b="1">
              <a:solidFill>
                <a:sysClr val="windowText" lastClr="000000"/>
              </a:solidFill>
              <a:effectLst/>
              <a:latin typeface="+mn-lt"/>
              <a:ea typeface="+mn-ea"/>
              <a:cs typeface="+mn-cs"/>
            </a:rPr>
            <a:t>conciliation médicamenteuse</a:t>
          </a:r>
          <a:r>
            <a:rPr lang="fr-FR" sz="1200">
              <a:solidFill>
                <a:sysClr val="windowText" lastClr="000000"/>
              </a:solidFill>
              <a:effectLst/>
              <a:latin typeface="+mn-lt"/>
              <a:ea typeface="+mn-ea"/>
              <a:cs typeface="+mn-cs"/>
            </a:rPr>
            <a:t>) est une démarche de </a:t>
          </a:r>
          <a:r>
            <a:rPr lang="fr-FR" sz="1200" b="1">
              <a:solidFill>
                <a:sysClr val="windowText" lastClr="000000"/>
              </a:solidFill>
              <a:effectLst/>
              <a:latin typeface="+mn-lt"/>
              <a:ea typeface="+mn-ea"/>
              <a:cs typeface="+mn-cs"/>
            </a:rPr>
            <a:t>prévention </a:t>
          </a:r>
          <a:r>
            <a:rPr lang="fr-FR" sz="1200">
              <a:solidFill>
                <a:sysClr val="windowText" lastClr="000000"/>
              </a:solidFill>
              <a:effectLst/>
              <a:latin typeface="+mn-lt"/>
              <a:ea typeface="+mn-ea"/>
              <a:cs typeface="+mn-cs"/>
            </a:rPr>
            <a:t>et </a:t>
          </a:r>
          <a:r>
            <a:rPr lang="fr-FR" sz="1200" b="1">
              <a:solidFill>
                <a:sysClr val="windowText" lastClr="000000"/>
              </a:solidFill>
              <a:effectLst/>
              <a:latin typeface="+mn-lt"/>
              <a:ea typeface="+mn-ea"/>
              <a:cs typeface="+mn-cs"/>
            </a:rPr>
            <a:t>d’interception </a:t>
          </a:r>
          <a:r>
            <a:rPr lang="fr-FR" sz="1200">
              <a:solidFill>
                <a:sysClr val="windowText" lastClr="000000"/>
              </a:solidFill>
              <a:effectLst/>
              <a:latin typeface="+mn-lt"/>
              <a:ea typeface="+mn-ea"/>
              <a:cs typeface="+mn-cs"/>
            </a:rPr>
            <a:t>des </a:t>
          </a:r>
          <a:r>
            <a:rPr lang="fr-FR" sz="1200" b="1">
              <a:solidFill>
                <a:sysClr val="windowText" lastClr="000000"/>
              </a:solidFill>
              <a:effectLst/>
              <a:latin typeface="+mn-lt"/>
              <a:ea typeface="+mn-ea"/>
              <a:cs typeface="+mn-cs"/>
            </a:rPr>
            <a:t>erreurs médicamenteuses</a:t>
          </a:r>
          <a:r>
            <a:rPr lang="fr-FR" sz="1200">
              <a:solidFill>
                <a:sysClr val="windowText" lastClr="000000"/>
              </a:solidFill>
              <a:effectLst/>
              <a:latin typeface="+mn-lt"/>
              <a:ea typeface="+mn-ea"/>
              <a:cs typeface="+mn-cs"/>
            </a:rPr>
            <a:t> qui repose sur la </a:t>
          </a:r>
          <a:r>
            <a:rPr lang="fr-FR" sz="1200" b="1">
              <a:solidFill>
                <a:sysClr val="windowText" lastClr="000000"/>
              </a:solidFill>
              <a:effectLst/>
              <a:latin typeface="+mn-lt"/>
              <a:ea typeface="+mn-ea"/>
              <a:cs typeface="+mn-cs"/>
            </a:rPr>
            <a:t>transmission </a:t>
          </a:r>
          <a:r>
            <a:rPr lang="fr-FR" sz="1200">
              <a:solidFill>
                <a:sysClr val="windowText" lastClr="000000"/>
              </a:solidFill>
              <a:effectLst/>
              <a:latin typeface="+mn-lt"/>
              <a:ea typeface="+mn-ea"/>
              <a:cs typeface="+mn-cs"/>
            </a:rPr>
            <a:t>et le </a:t>
          </a:r>
          <a:r>
            <a:rPr lang="fr-FR" sz="1200" b="1">
              <a:solidFill>
                <a:sysClr val="windowText" lastClr="000000"/>
              </a:solidFill>
              <a:effectLst/>
              <a:latin typeface="+mn-lt"/>
              <a:ea typeface="+mn-ea"/>
              <a:cs typeface="+mn-cs"/>
            </a:rPr>
            <a:t>partage </a:t>
          </a:r>
          <a:r>
            <a:rPr lang="fr-FR" sz="1200">
              <a:solidFill>
                <a:sysClr val="windowText" lastClr="000000"/>
              </a:solidFill>
              <a:effectLst/>
              <a:latin typeface="+mn-lt"/>
              <a:ea typeface="+mn-ea"/>
              <a:cs typeface="+mn-cs"/>
            </a:rPr>
            <a:t>des </a:t>
          </a:r>
          <a:r>
            <a:rPr lang="fr-FR" sz="1200" b="1">
              <a:solidFill>
                <a:sysClr val="windowText" lastClr="000000"/>
              </a:solidFill>
              <a:effectLst/>
              <a:latin typeface="+mn-lt"/>
              <a:ea typeface="+mn-ea"/>
              <a:cs typeface="+mn-cs"/>
            </a:rPr>
            <a:t>informations complètes et exactes </a:t>
          </a:r>
          <a:r>
            <a:rPr lang="fr-FR" sz="1200">
              <a:solidFill>
                <a:sysClr val="windowText" lastClr="000000"/>
              </a:solidFill>
              <a:effectLst/>
              <a:latin typeface="+mn-lt"/>
              <a:ea typeface="+mn-ea"/>
              <a:cs typeface="+mn-cs"/>
            </a:rPr>
            <a:t>des traitements du patient </a:t>
          </a:r>
          <a:r>
            <a:rPr lang="fr-FR" sz="1200" b="1">
              <a:solidFill>
                <a:sysClr val="windowText" lastClr="000000"/>
              </a:solidFill>
              <a:effectLst/>
              <a:latin typeface="+mn-lt"/>
              <a:ea typeface="+mn-ea"/>
              <a:cs typeface="+mn-cs"/>
            </a:rPr>
            <a:t>entre les professionnels de santé à tous les points de transition. </a:t>
          </a:r>
          <a:r>
            <a:rPr lang="fr-FR" sz="1200" i="1">
              <a:solidFill>
                <a:sysClr val="windowText" lastClr="000000"/>
              </a:solidFill>
              <a:effectLst/>
              <a:latin typeface="+mn-lt"/>
              <a:ea typeface="+mn-ea"/>
              <a:cs typeface="+mn-cs"/>
            </a:rPr>
            <a:t>(HAS -2018)</a:t>
          </a:r>
          <a:endParaRPr lang="fr-FR" sz="1200">
            <a:solidFill>
              <a:sysClr val="windowText" lastClr="000000"/>
            </a:solidFill>
            <a:effectLst/>
            <a:latin typeface="+mn-lt"/>
            <a:ea typeface="+mn-ea"/>
            <a:cs typeface="+mn-cs"/>
          </a:endParaRPr>
        </a:p>
        <a:p>
          <a:pPr lvl="0" algn="ctr"/>
          <a:r>
            <a:rPr lang="fr-FR" sz="1200">
              <a:solidFill>
                <a:sysClr val="windowText" lastClr="000000"/>
              </a:solidFill>
              <a:effectLst/>
              <a:latin typeface="+mn-lt"/>
              <a:ea typeface="+mn-ea"/>
              <a:cs typeface="+mn-cs"/>
            </a:rPr>
            <a:t>Elle exige une collecte </a:t>
          </a:r>
          <a:r>
            <a:rPr lang="fr-FR" sz="1200" b="1">
              <a:solidFill>
                <a:sysClr val="windowText" lastClr="000000"/>
              </a:solidFill>
              <a:effectLst/>
              <a:latin typeface="+mn-lt"/>
              <a:ea typeface="+mn-ea"/>
              <a:cs typeface="+mn-cs"/>
            </a:rPr>
            <a:t>d'informations fiable </a:t>
          </a:r>
          <a:r>
            <a:rPr lang="fr-FR" sz="1200">
              <a:solidFill>
                <a:sysClr val="windowText" lastClr="000000"/>
              </a:solidFill>
              <a:effectLst/>
              <a:latin typeface="+mn-lt"/>
              <a:ea typeface="+mn-ea"/>
              <a:cs typeface="+mn-cs"/>
            </a:rPr>
            <a:t>et </a:t>
          </a:r>
          <a:r>
            <a:rPr lang="fr-FR" sz="1200" b="1">
              <a:solidFill>
                <a:sysClr val="windowText" lastClr="000000"/>
              </a:solidFill>
              <a:effectLst/>
              <a:latin typeface="+mn-lt"/>
              <a:ea typeface="+mn-ea"/>
              <a:cs typeface="+mn-cs"/>
            </a:rPr>
            <a:t>rigoureuse</a:t>
          </a:r>
          <a:r>
            <a:rPr lang="fr-FR" sz="1200">
              <a:solidFill>
                <a:sysClr val="windowText" lastClr="000000"/>
              </a:solidFill>
              <a:effectLst/>
              <a:latin typeface="+mn-lt"/>
              <a:ea typeface="+mn-ea"/>
              <a:cs typeface="+mn-cs"/>
            </a:rPr>
            <a:t>. Chaque professionnel doit s'approprier les supports mis à disposition afin de garantir une </a:t>
          </a:r>
          <a:r>
            <a:rPr lang="fr-FR" sz="1200" b="1">
              <a:solidFill>
                <a:sysClr val="windowText" lastClr="000000"/>
              </a:solidFill>
              <a:effectLst/>
              <a:latin typeface="+mn-lt"/>
              <a:ea typeface="+mn-ea"/>
              <a:cs typeface="+mn-cs"/>
            </a:rPr>
            <a:t>traçabilité homogène et de qualité.</a:t>
          </a:r>
          <a:endParaRPr lang="fr-FR" sz="1200">
            <a:solidFill>
              <a:sysClr val="windowText" lastClr="000000"/>
            </a:solidFill>
            <a:effectLst/>
            <a:latin typeface="+mn-lt"/>
            <a:ea typeface="+mn-ea"/>
            <a:cs typeface="+mn-cs"/>
          </a:endParaRPr>
        </a:p>
        <a:p>
          <a:r>
            <a:rPr lang="fr-FR" sz="1200">
              <a:solidFill>
                <a:sysClr val="windowText" lastClr="000000"/>
              </a:solidFill>
              <a:effectLst/>
              <a:latin typeface="+mn-lt"/>
              <a:ea typeface="+mn-ea"/>
              <a:cs typeface="+mn-cs"/>
            </a:rPr>
            <a:t> </a:t>
          </a:r>
        </a:p>
        <a:p>
          <a:pPr lvl="0"/>
          <a:r>
            <a:rPr lang="fr-FR" sz="1200">
              <a:solidFill>
                <a:sysClr val="windowText" lastClr="000000"/>
              </a:solidFill>
              <a:effectLst/>
              <a:latin typeface="+mn-lt"/>
              <a:ea typeface="+mn-ea"/>
              <a:cs typeface="+mn-cs"/>
            </a:rPr>
            <a:t>L'OMEDIT Île-de-France met à disposition cet outil au format Excel. Des solutions intégrées au système d'information (logiciel d'aide à la prescription, DPI) peuvent également exister : si votre établissement en dispose, les privilégier.</a:t>
          </a:r>
        </a:p>
        <a:p>
          <a:pPr lvl="0"/>
          <a:r>
            <a:rPr lang="fr-FR" sz="1200">
              <a:solidFill>
                <a:sysClr val="windowText" lastClr="000000"/>
              </a:solidFill>
              <a:effectLst/>
              <a:latin typeface="+mn-lt"/>
              <a:ea typeface="+mn-ea"/>
              <a:cs typeface="+mn-cs"/>
            </a:rPr>
            <a:t>Cet outil permet de réaliser le bilan médicamenteux (BM) et la conciliation médicamenteuse (CM), à l'entrée et à la sortie. Il ne couvre pas le bilan de médication, qui est une activité distincte.</a:t>
          </a:r>
        </a:p>
        <a:p>
          <a:pPr lvl="0"/>
          <a:r>
            <a:rPr lang="fr-FR" sz="1200">
              <a:solidFill>
                <a:sysClr val="windowText" lastClr="000000"/>
              </a:solidFill>
              <a:effectLst/>
              <a:latin typeface="+mn-lt"/>
              <a:ea typeface="+mn-ea"/>
              <a:cs typeface="+mn-cs"/>
            </a:rPr>
            <a:t>Les formulaires proposés (bilan médicamenteux, conciliation d'entrée, conciliation de sortie) structurent la démarche, guident la recherche d'informations et organisent la prise de notes. Ils servent à la fois d'outil de recueil exhaustif, intégrable au dossier du patient, et d'aide au recueil des traitements sur le terrain (support de prise de notes).</a:t>
          </a:r>
        </a:p>
        <a:p>
          <a:pPr lvl="0"/>
          <a:r>
            <a:rPr lang="fr-FR" sz="1200">
              <a:solidFill>
                <a:sysClr val="windowText" lastClr="000000"/>
              </a:solidFill>
              <a:effectLst/>
              <a:latin typeface="+mn-lt"/>
              <a:ea typeface="+mn-ea"/>
              <a:cs typeface="+mn-cs"/>
            </a:rPr>
            <a:t>Le fichier centralise l'ensemble des supports nécessaires. Des versions Word individuelles sont également disponibles pour faciliter le remplissage lorsque cela est plus adapté.  </a:t>
          </a:r>
        </a:p>
        <a:p>
          <a:pPr lvl="0"/>
          <a:endParaRPr lang="fr-FR" sz="1200">
            <a:solidFill>
              <a:sysClr val="windowText" lastClr="000000"/>
            </a:solidFill>
            <a:effectLst/>
            <a:latin typeface="+mn-lt"/>
            <a:ea typeface="+mn-ea"/>
            <a:cs typeface="+mn-cs"/>
          </a:endParaRPr>
        </a:p>
        <a:p>
          <a:r>
            <a:rPr lang="fr-FR" sz="1200" b="1">
              <a:solidFill>
                <a:sysClr val="windowText" lastClr="000000"/>
              </a:solidFill>
              <a:effectLst/>
              <a:latin typeface="+mn-lt"/>
              <a:ea typeface="+mn-ea"/>
              <a:cs typeface="+mn-cs"/>
            </a:rPr>
            <a:t>Comment fonctionne l'automatisation de cet outil ?</a:t>
          </a:r>
        </a:p>
        <a:p>
          <a:pPr lvl="0"/>
          <a:r>
            <a:rPr lang="fr-FR" sz="1200">
              <a:solidFill>
                <a:sysClr val="windowText" lastClr="000000"/>
              </a:solidFill>
              <a:effectLst/>
              <a:latin typeface="+mn-lt"/>
              <a:ea typeface="+mn-ea"/>
              <a:cs typeface="+mn-cs"/>
            </a:rPr>
            <a:t>- Le bilan médicamenteux est le socle : tout ce qui y est saisi peut alimenter automatiquement les fiches de conciliation.</a:t>
          </a:r>
        </a:p>
        <a:p>
          <a:pPr lvl="0"/>
          <a:r>
            <a:rPr lang="fr-FR" sz="1200">
              <a:solidFill>
                <a:sysClr val="windowText" lastClr="000000"/>
              </a:solidFill>
              <a:effectLst/>
              <a:latin typeface="+mn-lt"/>
              <a:ea typeface="+mn-ea"/>
              <a:cs typeface="+mn-cs"/>
            </a:rPr>
            <a:t>- Pour chaque ligne de médicament, la source sélectionnée dans la colonne "Médicament à reporter : choisir la source" détermine la donnée reportée dans les fiches.</a:t>
          </a:r>
        </a:p>
        <a:p>
          <a:pPr lvl="0"/>
          <a:r>
            <a:rPr lang="fr-FR" sz="1200">
              <a:solidFill>
                <a:sysClr val="windowText" lastClr="000000"/>
              </a:solidFill>
              <a:effectLst/>
              <a:latin typeface="+mn-lt"/>
              <a:ea typeface="+mn-ea"/>
              <a:cs typeface="+mn-cs"/>
            </a:rPr>
            <a:t>- Les onglets Excel alimentées automatiquement sont : Fiche CM entrée proactive, Fiche CM entrée rétroactive et Fiche CM sortie.</a:t>
          </a:r>
        </a:p>
        <a:p>
          <a:pPr lvl="0"/>
          <a:r>
            <a:rPr lang="fr-FR" sz="1200">
              <a:solidFill>
                <a:sysClr val="windowText" lastClr="000000"/>
              </a:solidFill>
              <a:effectLst/>
              <a:latin typeface="+mn-lt"/>
              <a:ea typeface="+mn-ea"/>
              <a:cs typeface="+mn-cs"/>
            </a:rPr>
            <a:t>- Sélectionner "Ne pas inclure" sur une ligne exclut ce médicament des fiches de conciliation (exemple : amoxicilline arrêtée avant l'admission et non represcrite).</a:t>
          </a:r>
        </a:p>
        <a:p>
          <a:pPr lvl="0"/>
          <a:r>
            <a:rPr lang="fr-FR" sz="1200">
              <a:solidFill>
                <a:sysClr val="windowText" lastClr="000000"/>
              </a:solidFill>
              <a:effectLst/>
              <a:latin typeface="+mn-lt"/>
              <a:ea typeface="+mn-ea"/>
              <a:cs typeface="+mn-cs"/>
            </a:rPr>
            <a:t>- Dans la Fiche CM entrée rétroactive, la colonne "Existence d'une divergence" se calcule automatiquement par comparaison entre le bilan médicamenteux et l'ordonnance d'hospitalisation saisie.</a:t>
          </a:r>
        </a:p>
        <a:p>
          <a:r>
            <a:rPr lang="fr-FR" sz="1200">
              <a:solidFill>
                <a:sysClr val="windowText" lastClr="000000"/>
              </a:solidFill>
              <a:effectLst/>
              <a:latin typeface="+mn-lt"/>
              <a:ea typeface="+mn-ea"/>
              <a:cs typeface="+mn-cs"/>
            </a:rPr>
            <a:t> </a:t>
          </a:r>
        </a:p>
        <a:p>
          <a:r>
            <a:rPr lang="fr-FR" sz="1200" b="1">
              <a:solidFill>
                <a:sysClr val="windowText" lastClr="000000"/>
              </a:solidFill>
              <a:effectLst/>
              <a:latin typeface="+mn-lt"/>
              <a:ea typeface="+mn-ea"/>
              <a:cs typeface="+mn-cs"/>
            </a:rPr>
            <a:t>Deux choses distinctes à ne pas confondre : </a:t>
          </a:r>
        </a:p>
        <a:p>
          <a:pPr lvl="0"/>
          <a:r>
            <a:rPr lang="fr-FR" sz="1200">
              <a:solidFill>
                <a:sysClr val="windowText" lastClr="000000"/>
              </a:solidFill>
              <a:effectLst/>
              <a:latin typeface="+mn-lt"/>
              <a:ea typeface="+mn-ea"/>
              <a:cs typeface="+mn-cs"/>
            </a:rPr>
            <a:t>- </a:t>
          </a:r>
          <a:r>
            <a:rPr lang="fr-FR" sz="1200" b="1">
              <a:solidFill>
                <a:sysClr val="windowText" lastClr="000000"/>
              </a:solidFill>
              <a:effectLst/>
              <a:latin typeface="+mn-lt"/>
              <a:ea typeface="+mn-ea"/>
              <a:cs typeface="+mn-cs"/>
            </a:rPr>
            <a:t>Fiabiliser le bilan (démarche clinique, recommandation HAS)</a:t>
          </a:r>
          <a:r>
            <a:rPr lang="fr-FR" sz="1200">
              <a:solidFill>
                <a:sysClr val="windowText" lastClr="000000"/>
              </a:solidFill>
              <a:effectLst/>
              <a:latin typeface="+mn-lt"/>
              <a:ea typeface="+mn-ea"/>
              <a:cs typeface="+mn-cs"/>
            </a:rPr>
            <a:t> : croiser au minimum trois sources concordantes pour chaque ligne. C'est cette confrontation qui garantit l'exactitude du bilan médicamenteux.</a:t>
          </a:r>
        </a:p>
        <a:p>
          <a:pPr lvl="0"/>
          <a:r>
            <a:rPr lang="fr-FR" sz="1200">
              <a:solidFill>
                <a:sysClr val="windowText" lastClr="000000"/>
              </a:solidFill>
              <a:effectLst/>
              <a:latin typeface="+mn-lt"/>
              <a:ea typeface="+mn-ea"/>
              <a:cs typeface="+mn-cs"/>
            </a:rPr>
            <a:t>- </a:t>
          </a:r>
          <a:r>
            <a:rPr lang="fr-FR" sz="1200" b="1">
              <a:solidFill>
                <a:sysClr val="windowText" lastClr="000000"/>
              </a:solidFill>
              <a:effectLst/>
              <a:latin typeface="+mn-lt"/>
              <a:ea typeface="+mn-ea"/>
              <a:cs typeface="+mn-cs"/>
            </a:rPr>
            <a:t>Choisir la source à reporter (mécanisme de l'outil Excel) </a:t>
          </a:r>
          <a:r>
            <a:rPr lang="fr-FR" sz="1200">
              <a:solidFill>
                <a:sysClr val="windowText" lastClr="000000"/>
              </a:solidFill>
              <a:effectLst/>
              <a:latin typeface="+mn-lt"/>
              <a:ea typeface="+mn-ea"/>
              <a:cs typeface="+mn-cs"/>
            </a:rPr>
            <a:t>: une fois le bilan fiabilisé, sélectionner pour chaque ligne la source la plus complète et fiable dans le menu déroulant. L'outil recopie automatiquement cette source dans les fiches de conciliation. Cette sélection ne remplace pas le croisement des sources : elle intervient après.</a:t>
          </a:r>
        </a:p>
        <a:p>
          <a:r>
            <a:rPr lang="fr-FR" sz="1200">
              <a:solidFill>
                <a:sysClr val="windowText" lastClr="000000"/>
              </a:solidFill>
              <a:effectLst/>
              <a:latin typeface="+mn-lt"/>
              <a:ea typeface="+mn-ea"/>
              <a:cs typeface="+mn-cs"/>
            </a:rPr>
            <a:t> </a:t>
          </a:r>
        </a:p>
        <a:p>
          <a:r>
            <a:rPr lang="fr-FR" sz="1200" b="1">
              <a:solidFill>
                <a:sysClr val="windowText" lastClr="000000"/>
              </a:solidFill>
              <a:effectLst/>
              <a:latin typeface="+mn-lt"/>
              <a:ea typeface="+mn-ea"/>
              <a:cs typeface="+mn-cs"/>
            </a:rPr>
            <a:t>Sources incomplètes : </a:t>
          </a:r>
        </a:p>
        <a:p>
          <a:pPr lvl="0"/>
          <a:r>
            <a:rPr lang="fr-FR" sz="1200">
              <a:solidFill>
                <a:sysClr val="windowText" lastClr="000000"/>
              </a:solidFill>
              <a:effectLst/>
              <a:latin typeface="+mn-lt"/>
              <a:ea typeface="+mn-ea"/>
              <a:cs typeface="+mn-cs"/>
            </a:rPr>
            <a:t>Si aucune source n'est complète à elle seule, reporter la source la plus complète via le menu déroulant, puis compléter ou corriger directement les cellules des fiches de conciliation. Les cellules ne sont pas verrouillées : vous gardez la main à tout moment. Toute modification manuelle dans une fiche remplace la valeur reportée automatiquement.</a:t>
          </a:r>
        </a:p>
      </xdr:txBody>
    </xdr:sp>
    <xdr:clientData/>
  </xdr:twoCellAnchor>
  <xdr:twoCellAnchor editAs="oneCell">
    <xdr:from>
      <xdr:col>0</xdr:col>
      <xdr:colOff>85724</xdr:colOff>
      <xdr:row>0</xdr:row>
      <xdr:rowOff>37174</xdr:rowOff>
    </xdr:from>
    <xdr:to>
      <xdr:col>2</xdr:col>
      <xdr:colOff>260349</xdr:colOff>
      <xdr:row>2</xdr:row>
      <xdr:rowOff>121871</xdr:rowOff>
    </xdr:to>
    <xdr:pic>
      <xdr:nvPicPr>
        <xdr:cNvPr id="2" name="Image 1">
          <a:extLst>
            <a:ext uri="{FF2B5EF4-FFF2-40B4-BE49-F238E27FC236}">
              <a16:creationId xmlns:a16="http://schemas.microsoft.com/office/drawing/2014/main" id="{7D18777D-88DE-490F-8B5C-2307B0F77F5B}"/>
            </a:ext>
          </a:extLst>
        </xdr:cNvPr>
        <xdr:cNvPicPr>
          <a:picLocks noChangeAspect="1"/>
        </xdr:cNvPicPr>
      </xdr:nvPicPr>
      <xdr:blipFill>
        <a:blip xmlns:r="http://schemas.openxmlformats.org/officeDocument/2006/relationships" r:embed="rId1"/>
        <a:stretch>
          <a:fillRect/>
        </a:stretch>
      </xdr:blipFill>
      <xdr:spPr>
        <a:xfrm>
          <a:off x="85724" y="37174"/>
          <a:ext cx="1241425" cy="468872"/>
        </a:xfrm>
        <a:prstGeom prst="rect">
          <a:avLst/>
        </a:prstGeom>
      </xdr:spPr>
    </xdr:pic>
    <xdr:clientData/>
  </xdr:twoCellAnchor>
  <xdr:twoCellAnchor>
    <xdr:from>
      <xdr:col>1</xdr:col>
      <xdr:colOff>28575</xdr:colOff>
      <xdr:row>42</xdr:row>
      <xdr:rowOff>9524</xdr:rowOff>
    </xdr:from>
    <xdr:to>
      <xdr:col>17</xdr:col>
      <xdr:colOff>57337</xdr:colOff>
      <xdr:row>97</xdr:row>
      <xdr:rowOff>161925</xdr:rowOff>
    </xdr:to>
    <xdr:sp macro="" textlink="">
      <xdr:nvSpPr>
        <xdr:cNvPr id="5" name="Rectangle : coins arrondis 4">
          <a:extLst>
            <a:ext uri="{FF2B5EF4-FFF2-40B4-BE49-F238E27FC236}">
              <a16:creationId xmlns:a16="http://schemas.microsoft.com/office/drawing/2014/main" id="{E2DBF82A-949C-497E-82A0-97613085C6BC}"/>
            </a:ext>
          </a:extLst>
        </xdr:cNvPr>
        <xdr:cNvSpPr/>
      </xdr:nvSpPr>
      <xdr:spPr>
        <a:xfrm>
          <a:off x="342900" y="7629524"/>
          <a:ext cx="12211237" cy="10106026"/>
        </a:xfrm>
        <a:prstGeom prst="roundRect">
          <a:avLst>
            <a:gd name="adj" fmla="val 5877"/>
          </a:avLst>
        </a:prstGeom>
        <a:solidFill>
          <a:srgbClr val="E3DFFD"/>
        </a:solidFill>
        <a:ln w="38100">
          <a:solidFill>
            <a:srgbClr val="150773"/>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lvl="0" algn="ctr"/>
          <a:r>
            <a:rPr lang="fr-FR" sz="1600" b="1">
              <a:solidFill>
                <a:sysClr val="windowText" lastClr="000000"/>
              </a:solidFill>
              <a:latin typeface="+mn-lt"/>
              <a:ea typeface="+mn-ea"/>
              <a:cs typeface="+mn-cs"/>
            </a:rPr>
            <a:t>BILAN MÉDICAMENTEUX - Fiche de recueil des informations par sources</a:t>
          </a:r>
        </a:p>
        <a:p>
          <a:r>
            <a:rPr lang="fr-FR" sz="1200" b="1">
              <a:solidFill>
                <a:sysClr val="windowText" lastClr="000000"/>
              </a:solidFill>
              <a:effectLst/>
              <a:latin typeface="+mn-lt"/>
              <a:ea typeface="+mn-ea"/>
              <a:cs typeface="+mn-cs"/>
            </a:rPr>
            <a:t>Objectif</a:t>
          </a:r>
          <a:endParaRPr lang="fr-FR" sz="1200">
            <a:solidFill>
              <a:sysClr val="windowText" lastClr="000000"/>
            </a:solidFill>
            <a:effectLst/>
            <a:latin typeface="+mn-lt"/>
            <a:ea typeface="+mn-ea"/>
            <a:cs typeface="+mn-cs"/>
          </a:endParaRPr>
        </a:p>
        <a:p>
          <a:r>
            <a:rPr lang="fr-FR" sz="1200">
              <a:solidFill>
                <a:sysClr val="windowText" lastClr="000000"/>
              </a:solidFill>
              <a:effectLst/>
              <a:latin typeface="+mn-lt"/>
              <a:ea typeface="+mn-ea"/>
              <a:cs typeface="+mn-cs"/>
            </a:rPr>
            <a:t>Établir une liste complète, exacte et datée des traitements du patient avant admission, transfert ou sortie. Le croisement systématique des sources </a:t>
          </a:r>
          <a:r>
            <a:rPr lang="fr-FR" sz="1200" b="1">
              <a:solidFill>
                <a:sysClr val="windowText" lastClr="000000"/>
              </a:solidFill>
              <a:effectLst/>
              <a:latin typeface="+mn-lt"/>
              <a:ea typeface="+mn-ea"/>
              <a:cs typeface="+mn-cs"/>
            </a:rPr>
            <a:t>sécurise la prise en charge et prévient les erreurs médicamenteuses</a:t>
          </a:r>
          <a:r>
            <a:rPr lang="fr-FR" sz="1200">
              <a:solidFill>
                <a:sysClr val="windowText" lastClr="000000"/>
              </a:solidFill>
              <a:effectLst/>
              <a:latin typeface="+mn-lt"/>
              <a:ea typeface="+mn-ea"/>
              <a:cs typeface="+mn-cs"/>
            </a:rPr>
            <a:t>. Ce bilan constitue le socle de l'outil : les informations saisies ici alimentent automatiquement les fiches de conciliation.</a:t>
          </a:r>
        </a:p>
        <a:p>
          <a:r>
            <a:rPr lang="fr-FR" sz="1200">
              <a:solidFill>
                <a:sysClr val="windowText" lastClr="000000"/>
              </a:solidFill>
              <a:effectLst/>
              <a:latin typeface="+mn-lt"/>
              <a:ea typeface="+mn-ea"/>
              <a:cs typeface="+mn-cs"/>
            </a:rPr>
            <a:t> </a:t>
          </a:r>
        </a:p>
        <a:p>
          <a:pPr lvl="0"/>
          <a:r>
            <a:rPr lang="fr-FR" sz="1200" b="1">
              <a:solidFill>
                <a:sysClr val="windowText" lastClr="000000"/>
              </a:solidFill>
              <a:effectLst/>
              <a:latin typeface="+mn-lt"/>
              <a:ea typeface="+mn-ea"/>
              <a:cs typeface="+mn-cs"/>
            </a:rPr>
            <a:t>1. Préparer l'entretien et remplir l'en-tête</a:t>
          </a:r>
          <a:endParaRPr lang="fr-FR" sz="1200">
            <a:solidFill>
              <a:sysClr val="windowText" lastClr="000000"/>
            </a:solidFill>
            <a:effectLst/>
            <a:latin typeface="+mn-lt"/>
            <a:ea typeface="+mn-ea"/>
            <a:cs typeface="+mn-cs"/>
          </a:endParaRPr>
        </a:p>
        <a:p>
          <a:pPr lvl="0"/>
          <a:r>
            <a:rPr lang="fr-FR" sz="1200">
              <a:solidFill>
                <a:sysClr val="windowText" lastClr="000000"/>
              </a:solidFill>
              <a:effectLst/>
              <a:latin typeface="+mn-lt"/>
              <a:ea typeface="+mn-ea"/>
              <a:cs typeface="+mn-cs"/>
            </a:rPr>
            <a:t>- Remplir l'identité du patient (nom, prénom, date de naissance, IPP). Si vous imprimez le document, vous pouvez coller l'étiquette patient au niveau de ces cases pour éviter la retranscription (identitovigilance).</a:t>
          </a:r>
        </a:p>
        <a:p>
          <a:pPr lvl="0"/>
          <a:r>
            <a:rPr lang="fr-FR" sz="1200">
              <a:solidFill>
                <a:sysClr val="windowText" lastClr="000000"/>
              </a:solidFill>
              <a:effectLst/>
              <a:latin typeface="+mn-lt"/>
              <a:ea typeface="+mn-ea"/>
              <a:cs typeface="+mn-cs"/>
            </a:rPr>
            <a:t>- Compléter les informations administratives disponibles (service, chambre, date d'admission, motif d'hospitalisation).</a:t>
          </a:r>
        </a:p>
        <a:p>
          <a:pPr lvl="0"/>
          <a:r>
            <a:rPr lang="fr-FR" sz="1200">
              <a:solidFill>
                <a:sysClr val="windowText" lastClr="000000"/>
              </a:solidFill>
              <a:effectLst/>
              <a:latin typeface="+mn-lt"/>
              <a:ea typeface="+mn-ea"/>
              <a:cs typeface="+mn-cs"/>
            </a:rPr>
            <a:t>- Renseigner les informations cliniques connues avant l'entretien (allergies, médecin traitant, pharmacie d'officine), à confirmer avec le patient.</a:t>
          </a:r>
        </a:p>
        <a:p>
          <a:pPr lvl="0"/>
          <a:r>
            <a:rPr lang="fr-FR" sz="1200">
              <a:solidFill>
                <a:sysClr val="windowText" lastClr="000000"/>
              </a:solidFill>
              <a:effectLst/>
              <a:latin typeface="+mn-lt"/>
              <a:ea typeface="+mn-ea"/>
              <a:cs typeface="+mn-cs"/>
            </a:rPr>
            <a:t>- Consulter le dossier patient et les documents à disposition (lettre de liaison, ordonnances, traitement de sortie antérieur).</a:t>
          </a:r>
        </a:p>
        <a:p>
          <a:r>
            <a:rPr lang="fr-FR" sz="1200">
              <a:solidFill>
                <a:sysClr val="windowText" lastClr="000000"/>
              </a:solidFill>
              <a:effectLst/>
              <a:latin typeface="+mn-lt"/>
              <a:ea typeface="+mn-ea"/>
              <a:cs typeface="+mn-cs"/>
            </a:rPr>
            <a:t> </a:t>
          </a:r>
        </a:p>
        <a:p>
          <a:r>
            <a:rPr lang="fr-FR" sz="1200" b="1">
              <a:solidFill>
                <a:sysClr val="windowText" lastClr="000000"/>
              </a:solidFill>
              <a:effectLst/>
              <a:latin typeface="+mn-lt"/>
              <a:ea typeface="+mn-ea"/>
              <a:cs typeface="+mn-cs"/>
            </a:rPr>
            <a:t>2. Interroger le patient et son entourage, et exploiter toutes les sources disponibles</a:t>
          </a:r>
          <a:endParaRPr lang="fr-FR" sz="1200">
            <a:solidFill>
              <a:sysClr val="windowText" lastClr="000000"/>
            </a:solidFill>
            <a:effectLst/>
            <a:latin typeface="+mn-lt"/>
            <a:ea typeface="+mn-ea"/>
            <a:cs typeface="+mn-cs"/>
          </a:endParaRPr>
        </a:p>
        <a:p>
          <a:pPr lvl="0"/>
          <a:r>
            <a:rPr lang="fr-FR" sz="1200">
              <a:solidFill>
                <a:sysClr val="windowText" lastClr="000000"/>
              </a:solidFill>
              <a:effectLst/>
              <a:latin typeface="+mn-lt"/>
              <a:ea typeface="+mn-ea"/>
              <a:cs typeface="+mn-cs"/>
            </a:rPr>
            <a:t>- Questionner le patient (ou l'aidant) sur tous les médicaments pris, prescrits ou non, y compris ponctuels ou "si besoin".</a:t>
          </a:r>
        </a:p>
        <a:p>
          <a:pPr lvl="0"/>
          <a:r>
            <a:rPr lang="fr-FR" sz="1200">
              <a:solidFill>
                <a:sysClr val="windowText" lastClr="000000"/>
              </a:solidFill>
              <a:effectLst/>
              <a:latin typeface="+mn-lt"/>
              <a:ea typeface="+mn-ea"/>
              <a:cs typeface="+mn-cs"/>
            </a:rPr>
            <a:t>- Utiliser le pense-bête en haut à droite de la fiche (patchs, collyres, inhalateurs, injections, crèmes, automédication, phytothérapie) comme aide-mémoire, puis reporter les médicaments correspondants dans le tableau du dessous.</a:t>
          </a:r>
        </a:p>
        <a:p>
          <a:pPr lvl="0"/>
          <a:r>
            <a:rPr lang="fr-FR" sz="1200">
              <a:solidFill>
                <a:sysClr val="windowText" lastClr="000000"/>
              </a:solidFill>
              <a:effectLst/>
              <a:latin typeface="+mn-lt"/>
              <a:ea typeface="+mn-ea"/>
              <a:cs typeface="+mn-cs"/>
            </a:rPr>
            <a:t>- Demander les ordonnances apportées par le patient et les saisir comme une source à part entière.</a:t>
          </a:r>
        </a:p>
        <a:p>
          <a:pPr lvl="0"/>
          <a:r>
            <a:rPr lang="fr-FR" sz="1200">
              <a:solidFill>
                <a:sysClr val="windowText" lastClr="000000"/>
              </a:solidFill>
              <a:effectLst/>
              <a:latin typeface="+mn-lt"/>
              <a:ea typeface="+mn-ea"/>
              <a:cs typeface="+mn-cs"/>
            </a:rPr>
            <a:t>- Demander les médicaments rapportés par le patient lors de l'hospitalisation et les saisir comme une source à part entière.</a:t>
          </a:r>
        </a:p>
        <a:p>
          <a:pPr lvl="0"/>
          <a:r>
            <a:rPr lang="fr-FR" sz="1200">
              <a:solidFill>
                <a:sysClr val="windowText" lastClr="000000"/>
              </a:solidFill>
              <a:effectLst/>
              <a:latin typeface="+mn-lt"/>
              <a:ea typeface="+mn-ea"/>
              <a:cs typeface="+mn-cs"/>
            </a:rPr>
            <a:t>- Récupérer la carte Vitale pour accéder au Dossier Pharmaceutique et renseigner les cases dédiées "Carte Vitale" et "Dossier Pharmaceutique" de l'en-tête.</a:t>
          </a:r>
        </a:p>
        <a:p>
          <a:pPr lvl="0"/>
          <a:r>
            <a:rPr lang="fr-FR" sz="1200">
              <a:solidFill>
                <a:sysClr val="windowText" lastClr="000000"/>
              </a:solidFill>
              <a:effectLst/>
              <a:latin typeface="+mn-lt"/>
              <a:ea typeface="+mn-ea"/>
              <a:cs typeface="+mn-cs"/>
            </a:rPr>
            <a:t>- Ne pas hésiter à noter dans la case « commentaires » les questions du patient et/ou réponses apportées.</a:t>
          </a:r>
        </a:p>
        <a:p>
          <a:r>
            <a:rPr lang="fr-FR" sz="1200">
              <a:solidFill>
                <a:sysClr val="windowText" lastClr="000000"/>
              </a:solidFill>
              <a:effectLst/>
              <a:latin typeface="+mn-lt"/>
              <a:ea typeface="+mn-ea"/>
              <a:cs typeface="+mn-cs"/>
            </a:rPr>
            <a:t> </a:t>
          </a:r>
        </a:p>
        <a:p>
          <a:r>
            <a:rPr lang="fr-FR" sz="1200" b="1">
              <a:solidFill>
                <a:sysClr val="windowText" lastClr="000000"/>
              </a:solidFill>
              <a:effectLst/>
              <a:latin typeface="+mn-lt"/>
              <a:ea typeface="+mn-ea"/>
              <a:cs typeface="+mn-cs"/>
            </a:rPr>
            <a:t>3. Confronter les sources documentaires</a:t>
          </a:r>
          <a:endParaRPr lang="fr-FR" sz="1200">
            <a:solidFill>
              <a:sysClr val="windowText" lastClr="000000"/>
            </a:solidFill>
            <a:effectLst/>
            <a:latin typeface="+mn-lt"/>
            <a:ea typeface="+mn-ea"/>
            <a:cs typeface="+mn-cs"/>
          </a:endParaRPr>
        </a:p>
        <a:p>
          <a:pPr lvl="0"/>
          <a:r>
            <a:rPr lang="fr-FR" sz="1200">
              <a:solidFill>
                <a:sysClr val="windowText" lastClr="000000"/>
              </a:solidFill>
              <a:effectLst/>
              <a:latin typeface="+mn-lt"/>
              <a:ea typeface="+mn-ea"/>
              <a:cs typeface="+mn-cs"/>
            </a:rPr>
            <a:t>- Consulter le DP, le DMP, la lettre de liaison, le dossier de l'EHPAD ou de la structure d'origine.</a:t>
          </a:r>
        </a:p>
        <a:p>
          <a:pPr lvl="0"/>
          <a:r>
            <a:rPr lang="fr-FR" sz="1200">
              <a:solidFill>
                <a:sysClr val="windowText" lastClr="000000"/>
              </a:solidFill>
              <a:effectLst/>
              <a:latin typeface="+mn-lt"/>
              <a:ea typeface="+mn-ea"/>
              <a:cs typeface="+mn-cs"/>
            </a:rPr>
            <a:t>- Contacter le pharmacien d'officine (traitements délivrés, dates de dispensation, ordonnances).</a:t>
          </a:r>
        </a:p>
        <a:p>
          <a:pPr lvl="0"/>
          <a:r>
            <a:rPr lang="fr-FR" sz="1200">
              <a:solidFill>
                <a:sysClr val="windowText" lastClr="000000"/>
              </a:solidFill>
              <a:effectLst/>
              <a:latin typeface="+mn-lt"/>
              <a:ea typeface="+mn-ea"/>
              <a:cs typeface="+mn-cs"/>
            </a:rPr>
            <a:t>- Contacter si opportun l'IDE à domicile, l'établissement d'origine, le médecin traitant ou le médecin spécialiste.</a:t>
          </a:r>
        </a:p>
        <a:p>
          <a:r>
            <a:rPr lang="fr-FR" sz="1200">
              <a:solidFill>
                <a:sysClr val="windowText" lastClr="000000"/>
              </a:solidFill>
              <a:effectLst/>
              <a:latin typeface="+mn-lt"/>
              <a:ea typeface="+mn-ea"/>
              <a:cs typeface="+mn-cs"/>
            </a:rPr>
            <a:t> </a:t>
          </a:r>
        </a:p>
        <a:p>
          <a:r>
            <a:rPr lang="fr-FR" sz="1200" b="1">
              <a:solidFill>
                <a:sysClr val="windowText" lastClr="000000"/>
              </a:solidFill>
              <a:effectLst/>
              <a:latin typeface="+mn-lt"/>
              <a:ea typeface="+mn-ea"/>
              <a:cs typeface="+mn-cs"/>
            </a:rPr>
            <a:t>4. Recueillir et tracer chaque source dans une colonne dédiée</a:t>
          </a:r>
          <a:endParaRPr lang="fr-FR" sz="1200">
            <a:solidFill>
              <a:sysClr val="windowText" lastClr="000000"/>
            </a:solidFill>
            <a:effectLst/>
            <a:latin typeface="+mn-lt"/>
            <a:ea typeface="+mn-ea"/>
            <a:cs typeface="+mn-cs"/>
          </a:endParaRPr>
        </a:p>
        <a:p>
          <a:pPr lvl="0"/>
          <a:r>
            <a:rPr lang="fr-FR" sz="1200">
              <a:solidFill>
                <a:sysClr val="windowText" lastClr="000000"/>
              </a:solidFill>
              <a:effectLst/>
              <a:latin typeface="+mn-lt"/>
              <a:ea typeface="+mn-ea"/>
              <a:cs typeface="+mn-cs"/>
            </a:rPr>
            <a:t>- Dater le recueil sur la ligne "Information datée du" (date de l'ordonnance ou de la dernière dispensation).</a:t>
          </a:r>
        </a:p>
        <a:p>
          <a:pPr lvl="0"/>
          <a:r>
            <a:rPr lang="fr-FR" sz="1200">
              <a:solidFill>
                <a:sysClr val="windowText" lastClr="000000"/>
              </a:solidFill>
              <a:effectLst/>
              <a:latin typeface="+mn-lt"/>
              <a:ea typeface="+mn-ea"/>
              <a:cs typeface="+mn-cs"/>
            </a:rPr>
            <a:t>-</a:t>
          </a:r>
          <a:r>
            <a:rPr lang="fr-FR" sz="1200" baseline="0">
              <a:solidFill>
                <a:sysClr val="windowText" lastClr="000000"/>
              </a:solidFill>
              <a:effectLst/>
              <a:latin typeface="+mn-lt"/>
              <a:ea typeface="+mn-ea"/>
              <a:cs typeface="+mn-cs"/>
            </a:rPr>
            <a:t> </a:t>
          </a:r>
          <a:r>
            <a:rPr lang="fr-FR" sz="1200">
              <a:solidFill>
                <a:sysClr val="windowText" lastClr="000000"/>
              </a:solidFill>
              <a:effectLst/>
              <a:latin typeface="+mn-lt"/>
              <a:ea typeface="+mn-ea"/>
              <a:cs typeface="+mn-cs"/>
            </a:rPr>
            <a:t>Sélectionner la source via le menu déroulant en tête de bloc (patient, aidant, officine, etc.).</a:t>
          </a:r>
        </a:p>
        <a:p>
          <a:pPr lvl="0"/>
          <a:r>
            <a:rPr lang="fr-FR" sz="1200">
              <a:solidFill>
                <a:sysClr val="windowText" lastClr="000000"/>
              </a:solidFill>
              <a:effectLst/>
              <a:latin typeface="+mn-lt"/>
              <a:ea typeface="+mn-ea"/>
              <a:cs typeface="+mn-cs"/>
            </a:rPr>
            <a:t>- Préciser si besoin dans la ligne "Informations complémentaires sur la source" (exemples : médecin spécialiste =&gt; cardiologue ; aidant =&gt; fille du patient)</a:t>
          </a:r>
        </a:p>
        <a:p>
          <a:pPr lvl="0"/>
          <a:r>
            <a:rPr lang="fr-FR" sz="1200">
              <a:solidFill>
                <a:sysClr val="windowText" lastClr="000000"/>
              </a:solidFill>
              <a:effectLst/>
              <a:latin typeface="+mn-lt"/>
              <a:ea typeface="+mn-ea"/>
              <a:cs typeface="+mn-cs"/>
            </a:rPr>
            <a:t>-</a:t>
          </a:r>
          <a:r>
            <a:rPr lang="fr-FR" sz="1200" baseline="0">
              <a:solidFill>
                <a:sysClr val="windowText" lastClr="000000"/>
              </a:solidFill>
              <a:effectLst/>
              <a:latin typeface="+mn-lt"/>
              <a:ea typeface="+mn-ea"/>
              <a:cs typeface="+mn-cs"/>
            </a:rPr>
            <a:t> </a:t>
          </a:r>
          <a:r>
            <a:rPr lang="fr-FR" sz="1200">
              <a:solidFill>
                <a:sysClr val="windowText" lastClr="000000"/>
              </a:solidFill>
              <a:effectLst/>
              <a:latin typeface="+mn-lt"/>
              <a:ea typeface="+mn-ea"/>
              <a:cs typeface="+mn-cs"/>
            </a:rPr>
            <a:t>Reporter chaque médicament dans le tableau : dénomination (DCI +/- nom commercial si utile : biosimilaire, marge thérapeutique étroite), forme galénique, posologie (dose, unité, voie) et rythme (matin, midi, soir, nuit).</a:t>
          </a:r>
        </a:p>
        <a:p>
          <a:pPr lvl="0"/>
          <a:r>
            <a:rPr lang="fr-FR" sz="1200">
              <a:solidFill>
                <a:sysClr val="windowText" lastClr="000000"/>
              </a:solidFill>
              <a:effectLst/>
              <a:latin typeface="+mn-lt"/>
              <a:ea typeface="+mn-ea"/>
              <a:cs typeface="+mn-cs"/>
            </a:rPr>
            <a:t>- Classer si possible les médicaments par pathologie ou classe ATC pour faciliter l'analyse (par exemple débuter par les antithrombotiques).</a:t>
          </a:r>
        </a:p>
        <a:p>
          <a:r>
            <a:rPr lang="fr-FR" sz="1200">
              <a:solidFill>
                <a:sysClr val="windowText" lastClr="000000"/>
              </a:solidFill>
              <a:effectLst/>
              <a:latin typeface="+mn-lt"/>
              <a:ea typeface="+mn-ea"/>
              <a:cs typeface="+mn-cs"/>
            </a:rPr>
            <a:t> </a:t>
          </a:r>
        </a:p>
        <a:p>
          <a:r>
            <a:rPr lang="fr-FR" sz="1200" b="1">
              <a:solidFill>
                <a:sysClr val="windowText" lastClr="000000"/>
              </a:solidFill>
              <a:effectLst/>
              <a:latin typeface="+mn-lt"/>
              <a:ea typeface="+mn-ea"/>
              <a:cs typeface="+mn-cs"/>
            </a:rPr>
            <a:t>5. Analyser et détecter les écarts</a:t>
          </a:r>
          <a:endParaRPr lang="fr-FR" sz="1200">
            <a:solidFill>
              <a:sysClr val="windowText" lastClr="000000"/>
            </a:solidFill>
            <a:effectLst/>
            <a:latin typeface="+mn-lt"/>
            <a:ea typeface="+mn-ea"/>
            <a:cs typeface="+mn-cs"/>
          </a:endParaRPr>
        </a:p>
        <a:p>
          <a:pPr lvl="0"/>
          <a:r>
            <a:rPr lang="fr-FR" sz="1200">
              <a:solidFill>
                <a:sysClr val="windowText" lastClr="000000"/>
              </a:solidFill>
              <a:effectLst/>
              <a:latin typeface="+mn-lt"/>
              <a:ea typeface="+mn-ea"/>
              <a:cs typeface="+mn-cs"/>
            </a:rPr>
            <a:t>- Mobiliser au minimum trois sources, incluant le patient ou son aidant. Par ailleurs, tout bilan médicamenteux antérieur peut être considéré comme une source ; rester vigilant à toute modification du traitement survenue depuis.</a:t>
          </a:r>
        </a:p>
        <a:p>
          <a:pPr lvl="0"/>
          <a:r>
            <a:rPr lang="fr-FR" sz="1200">
              <a:solidFill>
                <a:sysClr val="windowText" lastClr="000000"/>
              </a:solidFill>
              <a:effectLst/>
              <a:latin typeface="+mn-lt"/>
              <a:ea typeface="+mn-ea"/>
              <a:cs typeface="+mn-cs"/>
            </a:rPr>
            <a:t>- Vérifier la robustesse de chaque ligne : la HAS considère comme sûre une ligne appuyée par au moins trois sources concordantes ; à défaut, rechercher des sources complémentaires.</a:t>
          </a:r>
        </a:p>
        <a:p>
          <a:pPr lvl="0"/>
          <a:r>
            <a:rPr lang="fr-FR" sz="1200">
              <a:solidFill>
                <a:sysClr val="windowText" lastClr="000000"/>
              </a:solidFill>
              <a:effectLst/>
              <a:latin typeface="+mn-lt"/>
              <a:ea typeface="+mn-ea"/>
              <a:cs typeface="+mn-cs"/>
            </a:rPr>
            <a:t>- Identifier les discordances entre sources (dose, voie, fréquence, traitement absent ou ajouté).</a:t>
          </a:r>
        </a:p>
        <a:p>
          <a:r>
            <a:rPr lang="fr-FR" sz="1200">
              <a:solidFill>
                <a:sysClr val="windowText" lastClr="000000"/>
              </a:solidFill>
              <a:effectLst/>
              <a:latin typeface="+mn-lt"/>
              <a:ea typeface="+mn-ea"/>
              <a:cs typeface="+mn-cs"/>
            </a:rPr>
            <a:t> </a:t>
          </a:r>
        </a:p>
        <a:p>
          <a:r>
            <a:rPr lang="fr-FR" sz="1200" b="1">
              <a:solidFill>
                <a:sysClr val="windowText" lastClr="000000"/>
              </a:solidFill>
              <a:effectLst/>
              <a:latin typeface="+mn-lt"/>
              <a:ea typeface="+mn-ea"/>
              <a:cs typeface="+mn-cs"/>
            </a:rPr>
            <a:t>6. Choisir la source à conserver (étape clé du report automatique)</a:t>
          </a:r>
          <a:endParaRPr lang="fr-FR" sz="1200">
            <a:solidFill>
              <a:sysClr val="windowText" lastClr="000000"/>
            </a:solidFill>
            <a:effectLst/>
            <a:latin typeface="+mn-lt"/>
            <a:ea typeface="+mn-ea"/>
            <a:cs typeface="+mn-cs"/>
          </a:endParaRPr>
        </a:p>
        <a:p>
          <a:pPr lvl="0"/>
          <a:r>
            <a:rPr lang="fr-FR" sz="1200">
              <a:solidFill>
                <a:sysClr val="windowText" lastClr="000000"/>
              </a:solidFill>
              <a:effectLst/>
              <a:latin typeface="+mn-lt"/>
              <a:ea typeface="+mn-ea"/>
              <a:cs typeface="+mn-cs"/>
            </a:rPr>
            <a:t>- Sélectionner, pour chaque ligne de médicament, la source retenue comme fiable dans la colonne "Médicament à reporter : choisir la source".</a:t>
          </a:r>
        </a:p>
        <a:p>
          <a:pPr lvl="0"/>
          <a:r>
            <a:rPr lang="fr-FR" sz="1200">
              <a:solidFill>
                <a:sysClr val="windowText" lastClr="000000"/>
              </a:solidFill>
              <a:effectLst/>
              <a:latin typeface="+mn-lt"/>
              <a:ea typeface="+mn-ea"/>
              <a:cs typeface="+mn-cs"/>
            </a:rPr>
            <a:t>- Cette sélection commande le remplissage automatique des fiches de conciliation : la donnée de la source choisie y est reportée.</a:t>
          </a:r>
        </a:p>
        <a:p>
          <a:pPr lvl="0"/>
          <a:r>
            <a:rPr lang="fr-FR" sz="1200">
              <a:solidFill>
                <a:sysClr val="windowText" lastClr="000000"/>
              </a:solidFill>
              <a:effectLst/>
              <a:latin typeface="+mn-lt"/>
              <a:ea typeface="+mn-ea"/>
              <a:cs typeface="+mn-cs"/>
            </a:rPr>
            <a:t>-</a:t>
          </a:r>
          <a:r>
            <a:rPr lang="fr-FR" sz="1200" baseline="0">
              <a:solidFill>
                <a:sysClr val="windowText" lastClr="000000"/>
              </a:solidFill>
              <a:effectLst/>
              <a:latin typeface="+mn-lt"/>
              <a:ea typeface="+mn-ea"/>
              <a:cs typeface="+mn-cs"/>
            </a:rPr>
            <a:t> </a:t>
          </a:r>
          <a:r>
            <a:rPr lang="fr-FR" sz="1200">
              <a:solidFill>
                <a:sysClr val="windowText" lastClr="000000"/>
              </a:solidFill>
              <a:effectLst/>
              <a:latin typeface="+mn-lt"/>
              <a:ea typeface="+mn-ea"/>
              <a:cs typeface="+mn-cs"/>
            </a:rPr>
            <a:t>Sélectionner "Ne pas inclure" pour exclure ce médicament des fiches de conciliation (exemple : amoxicilline arrêtée avant l'admission et non represcrite).</a:t>
          </a:r>
        </a:p>
        <a:p>
          <a:pPr lvl="0"/>
          <a:r>
            <a:rPr lang="fr-FR" sz="1200">
              <a:solidFill>
                <a:sysClr val="windowText" lastClr="000000"/>
              </a:solidFill>
              <a:effectLst/>
              <a:latin typeface="+mn-lt"/>
              <a:ea typeface="+mn-ea"/>
              <a:cs typeface="+mn-cs"/>
            </a:rPr>
            <a:t>- Choisir la source à reporter n'est pas la même chose que fiabiliser le bilan : la règle des trois sources (étape 5) porte sur la qualité du bilan ; le choix de la source ci-dessus ne sert qu'au report automatique dans les fiches.</a:t>
          </a:r>
        </a:p>
        <a:p>
          <a:r>
            <a:rPr lang="fr-FR" sz="1200">
              <a:solidFill>
                <a:sysClr val="windowText" lastClr="000000"/>
              </a:solidFill>
              <a:effectLst/>
              <a:latin typeface="+mn-lt"/>
              <a:ea typeface="+mn-ea"/>
              <a:cs typeface="+mn-cs"/>
            </a:rPr>
            <a:t> </a:t>
          </a:r>
        </a:p>
        <a:p>
          <a:r>
            <a:rPr lang="fr-FR" sz="1200" b="1">
              <a:solidFill>
                <a:sysClr val="windowText" lastClr="000000"/>
              </a:solidFill>
              <a:effectLst/>
              <a:latin typeface="+mn-lt"/>
              <a:ea typeface="+mn-ea"/>
              <a:cs typeface="+mn-cs"/>
            </a:rPr>
            <a:t>7. Valider et tracer</a:t>
          </a:r>
          <a:endParaRPr lang="fr-FR" sz="1200">
            <a:solidFill>
              <a:sysClr val="windowText" lastClr="000000"/>
            </a:solidFill>
            <a:effectLst/>
            <a:latin typeface="+mn-lt"/>
            <a:ea typeface="+mn-ea"/>
            <a:cs typeface="+mn-cs"/>
          </a:endParaRPr>
        </a:p>
        <a:p>
          <a:pPr lvl="0"/>
          <a:r>
            <a:rPr lang="fr-FR" sz="1200">
              <a:solidFill>
                <a:sysClr val="windowText" lastClr="000000"/>
              </a:solidFill>
              <a:effectLst/>
              <a:latin typeface="+mn-lt"/>
              <a:ea typeface="+mn-ea"/>
              <a:cs typeface="+mn-cs"/>
            </a:rPr>
            <a:t>- Dater et signer le recueil (nom, prénom, fonction).</a:t>
          </a:r>
        </a:p>
        <a:p>
          <a:pPr lvl="0"/>
          <a:r>
            <a:rPr lang="fr-FR" sz="1200">
              <a:solidFill>
                <a:sysClr val="windowText" lastClr="000000"/>
              </a:solidFill>
              <a:effectLst/>
              <a:latin typeface="+mn-lt"/>
              <a:ea typeface="+mn-ea"/>
              <a:cs typeface="+mn-cs"/>
            </a:rPr>
            <a:t>- Faire valider si possible la liste finale par le pharmacien ou le prescripteur, puis dater et signer la validation.</a:t>
          </a:r>
        </a:p>
        <a:p>
          <a:pPr lvl="0"/>
          <a:r>
            <a:rPr lang="fr-FR" sz="1200">
              <a:solidFill>
                <a:sysClr val="windowText" lastClr="000000"/>
              </a:solidFill>
              <a:effectLst/>
              <a:latin typeface="+mn-lt"/>
              <a:ea typeface="+mn-ea"/>
              <a:cs typeface="+mn-cs"/>
            </a:rPr>
            <a:t>- Conserver la fiche dans le dossier patient informatisé.</a:t>
          </a:r>
        </a:p>
      </xdr:txBody>
    </xdr:sp>
    <xdr:clientData/>
  </xdr:twoCellAnchor>
  <xdr:twoCellAnchor>
    <xdr:from>
      <xdr:col>1</xdr:col>
      <xdr:colOff>0</xdr:colOff>
      <xdr:row>100</xdr:row>
      <xdr:rowOff>0</xdr:rowOff>
    </xdr:from>
    <xdr:to>
      <xdr:col>17</xdr:col>
      <xdr:colOff>25587</xdr:colOff>
      <xdr:row>130</xdr:row>
      <xdr:rowOff>28575</xdr:rowOff>
    </xdr:to>
    <xdr:sp macro="" textlink="">
      <xdr:nvSpPr>
        <xdr:cNvPr id="7" name="Rectangle : coins arrondis 6">
          <a:extLst>
            <a:ext uri="{FF2B5EF4-FFF2-40B4-BE49-F238E27FC236}">
              <a16:creationId xmlns:a16="http://schemas.microsoft.com/office/drawing/2014/main" id="{DB39BF3B-31BC-40E0-AAF6-4CDE9943265E}"/>
            </a:ext>
          </a:extLst>
        </xdr:cNvPr>
        <xdr:cNvSpPr/>
      </xdr:nvSpPr>
      <xdr:spPr>
        <a:xfrm>
          <a:off x="314325" y="18116550"/>
          <a:ext cx="12208062" cy="5457825"/>
        </a:xfrm>
        <a:prstGeom prst="roundRect">
          <a:avLst>
            <a:gd name="adj" fmla="val 5877"/>
          </a:avLst>
        </a:prstGeom>
        <a:solidFill>
          <a:srgbClr val="FED2D6"/>
        </a:solidFill>
        <a:ln w="38100">
          <a:solidFill>
            <a:srgbClr val="A6031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lvl="0" algn="ctr"/>
          <a:r>
            <a:rPr lang="fr-FR" sz="1600" b="1">
              <a:solidFill>
                <a:sysClr val="windowText" lastClr="000000"/>
              </a:solidFill>
              <a:latin typeface="+mn-lt"/>
              <a:ea typeface="+mn-ea"/>
              <a:cs typeface="+mn-cs"/>
            </a:rPr>
            <a:t>CONCILIATION MÉDICAMENTEUSE D'ENTRÉE PROACTIVE</a:t>
          </a:r>
        </a:p>
        <a:p>
          <a:pPr algn="ctr"/>
          <a:r>
            <a:rPr lang="fr-FR" sz="1200" i="1">
              <a:solidFill>
                <a:sysClr val="windowText" lastClr="000000"/>
              </a:solidFill>
              <a:effectLst/>
              <a:latin typeface="+mn-lt"/>
              <a:ea typeface="+mn-ea"/>
              <a:cs typeface="+mn-cs"/>
            </a:rPr>
            <a:t>Le bilan médicamenteux est transmis au prescripteur avant la rédaction de la première ordonnance d'admission.</a:t>
          </a:r>
          <a:endParaRPr lang="fr-FR" sz="1200">
            <a:solidFill>
              <a:sysClr val="windowText" lastClr="000000"/>
            </a:solidFill>
            <a:effectLst/>
            <a:latin typeface="+mn-lt"/>
            <a:ea typeface="+mn-ea"/>
            <a:cs typeface="+mn-cs"/>
          </a:endParaRPr>
        </a:p>
        <a:p>
          <a:r>
            <a:rPr lang="fr-FR" sz="1200">
              <a:solidFill>
                <a:sysClr val="windowText" lastClr="000000"/>
              </a:solidFill>
              <a:effectLst/>
              <a:latin typeface="+mn-lt"/>
              <a:ea typeface="+mn-ea"/>
              <a:cs typeface="+mn-cs"/>
            </a:rPr>
            <a:t> </a:t>
          </a:r>
        </a:p>
        <a:p>
          <a:r>
            <a:rPr lang="fr-FR" sz="1200" b="1">
              <a:solidFill>
                <a:sysClr val="windowText" lastClr="000000"/>
              </a:solidFill>
              <a:effectLst/>
              <a:latin typeface="+mn-lt"/>
              <a:ea typeface="+mn-ea"/>
              <a:cs typeface="+mn-cs"/>
            </a:rPr>
            <a:t>Objectif</a:t>
          </a:r>
          <a:endParaRPr lang="fr-FR" sz="1200">
            <a:solidFill>
              <a:sysClr val="windowText" lastClr="000000"/>
            </a:solidFill>
            <a:effectLst/>
            <a:latin typeface="+mn-lt"/>
            <a:ea typeface="+mn-ea"/>
            <a:cs typeface="+mn-cs"/>
          </a:endParaRPr>
        </a:p>
        <a:p>
          <a:r>
            <a:rPr lang="fr-FR" sz="1200">
              <a:solidFill>
                <a:sysClr val="windowText" lastClr="000000"/>
              </a:solidFill>
              <a:effectLst/>
              <a:latin typeface="+mn-lt"/>
              <a:ea typeface="+mn-ea"/>
              <a:cs typeface="+mn-cs"/>
            </a:rPr>
            <a:t>Mettre à disposition du prescripteur, avant qu'il ne rédige la première prescription hospitalière, une liste exhaustive et validée des traitements du patient, afin de </a:t>
          </a:r>
          <a:r>
            <a:rPr lang="fr-FR" sz="1200" b="1">
              <a:solidFill>
                <a:sysClr val="windowText" lastClr="000000"/>
              </a:solidFill>
              <a:effectLst/>
              <a:latin typeface="+mn-lt"/>
              <a:ea typeface="+mn-ea"/>
              <a:cs typeface="+mn-cs"/>
            </a:rPr>
            <a:t>prévenir en amont</a:t>
          </a:r>
          <a:r>
            <a:rPr lang="fr-FR" sz="1200">
              <a:solidFill>
                <a:sysClr val="windowText" lastClr="000000"/>
              </a:solidFill>
              <a:effectLst/>
              <a:latin typeface="+mn-lt"/>
              <a:ea typeface="+mn-ea"/>
              <a:cs typeface="+mn-cs"/>
            </a:rPr>
            <a:t> les divergences non intentionnelles.</a:t>
          </a:r>
        </a:p>
        <a:p>
          <a:r>
            <a:rPr lang="fr-FR" sz="1200">
              <a:solidFill>
                <a:sysClr val="windowText" lastClr="000000"/>
              </a:solidFill>
              <a:effectLst/>
              <a:latin typeface="+mn-lt"/>
              <a:ea typeface="+mn-ea"/>
              <a:cs typeface="+mn-cs"/>
            </a:rPr>
            <a:t> </a:t>
          </a:r>
        </a:p>
        <a:p>
          <a:r>
            <a:rPr lang="fr-FR" sz="1200" b="1">
              <a:solidFill>
                <a:sysClr val="windowText" lastClr="000000"/>
              </a:solidFill>
              <a:effectLst/>
              <a:latin typeface="+mn-lt"/>
              <a:ea typeface="+mn-ea"/>
              <a:cs typeface="+mn-cs"/>
            </a:rPr>
            <a:t>1. Remplir l'en-tête à partir du bilan médicamenteux</a:t>
          </a:r>
          <a:endParaRPr lang="fr-FR" sz="1200">
            <a:solidFill>
              <a:sysClr val="windowText" lastClr="000000"/>
            </a:solidFill>
            <a:effectLst/>
            <a:latin typeface="+mn-lt"/>
            <a:ea typeface="+mn-ea"/>
            <a:cs typeface="+mn-cs"/>
          </a:endParaRPr>
        </a:p>
        <a:p>
          <a:pPr lvl="0"/>
          <a:r>
            <a:rPr lang="fr-FR" sz="1200">
              <a:solidFill>
                <a:sysClr val="windowText" lastClr="000000"/>
              </a:solidFill>
              <a:effectLst/>
              <a:latin typeface="+mn-lt"/>
              <a:ea typeface="+mn-ea"/>
              <a:cs typeface="+mn-cs"/>
            </a:rPr>
            <a:t>- Si vous avez rempli le bilan médicamenteux, l’entête se remplira partiellement. Ne pas oublier de remplir la date de la conciliation.</a:t>
          </a:r>
        </a:p>
        <a:p>
          <a:pPr lvl="0"/>
          <a:r>
            <a:rPr lang="fr-FR" sz="1200">
              <a:solidFill>
                <a:sysClr val="windowText" lastClr="000000"/>
              </a:solidFill>
              <a:effectLst/>
              <a:latin typeface="+mn-lt"/>
              <a:ea typeface="+mn-ea"/>
              <a:cs typeface="+mn-cs"/>
            </a:rPr>
            <a:t>- Sinon, remplir l'identité du patient (nom, prénom, date de naissance, IPP). Si vous imprimez le document, vous pouvez coller l'étiquette patient au niveau de ces cases (identitovigilance).</a:t>
          </a:r>
        </a:p>
        <a:p>
          <a:pPr lvl="0"/>
          <a:r>
            <a:rPr lang="fr-FR" sz="1200">
              <a:solidFill>
                <a:sysClr val="windowText" lastClr="000000"/>
              </a:solidFill>
              <a:effectLst/>
              <a:latin typeface="+mn-lt"/>
              <a:ea typeface="+mn-ea"/>
              <a:cs typeface="+mn-cs"/>
            </a:rPr>
            <a:t>- Compléter les informations administratives (service, chambre, date d'admission, motif) et cliniques (allergies, médecin traitant, pharmacie d'officine).</a:t>
          </a:r>
        </a:p>
        <a:p>
          <a:pPr lvl="0"/>
          <a:r>
            <a:rPr lang="fr-FR" sz="1200">
              <a:solidFill>
                <a:sysClr val="windowText" lastClr="000000"/>
              </a:solidFill>
              <a:effectLst/>
              <a:latin typeface="+mn-lt"/>
              <a:ea typeface="+mn-ea"/>
              <a:cs typeface="+mn-cs"/>
            </a:rPr>
            <a:t>- Vérifier que le processus est bien identifié comme "Proactif".</a:t>
          </a:r>
        </a:p>
        <a:p>
          <a:r>
            <a:rPr lang="fr-FR" sz="1200">
              <a:solidFill>
                <a:sysClr val="windowText" lastClr="000000"/>
              </a:solidFill>
              <a:effectLst/>
              <a:latin typeface="+mn-lt"/>
              <a:ea typeface="+mn-ea"/>
              <a:cs typeface="+mn-cs"/>
            </a:rPr>
            <a:t> </a:t>
          </a:r>
        </a:p>
        <a:p>
          <a:r>
            <a:rPr lang="fr-FR" sz="1200" b="1">
              <a:solidFill>
                <a:sysClr val="windowText" lastClr="000000"/>
              </a:solidFill>
              <a:effectLst/>
              <a:latin typeface="+mn-lt"/>
              <a:ea typeface="+mn-ea"/>
              <a:cs typeface="+mn-cs"/>
            </a:rPr>
            <a:t>2. Vérifier le bilan médicamenteux reporté</a:t>
          </a:r>
          <a:endParaRPr lang="fr-FR" sz="1200">
            <a:solidFill>
              <a:sysClr val="windowText" lastClr="000000"/>
            </a:solidFill>
            <a:effectLst/>
            <a:latin typeface="+mn-lt"/>
            <a:ea typeface="+mn-ea"/>
            <a:cs typeface="+mn-cs"/>
          </a:endParaRPr>
        </a:p>
        <a:p>
          <a:pPr lvl="0"/>
          <a:r>
            <a:rPr lang="fr-FR" sz="1200">
              <a:solidFill>
                <a:sysClr val="windowText" lastClr="000000"/>
              </a:solidFill>
              <a:effectLst/>
              <a:latin typeface="+mn-lt"/>
              <a:ea typeface="+mn-ea"/>
              <a:cs typeface="+mn-cs"/>
            </a:rPr>
            <a:t>- Si vous avez rempli le bilan médicamenteux, les colonnes du "bilan médicamenteux" se remplissent automatiquement à partir des sources retenues dans le bilan : pour chaque médicament, dénomination (DCI +/- nom commercial), forme, voie et posologie.</a:t>
          </a:r>
        </a:p>
        <a:p>
          <a:pPr lvl="0"/>
          <a:r>
            <a:rPr lang="fr-FR" sz="1200">
              <a:solidFill>
                <a:sysClr val="windowText" lastClr="000000"/>
              </a:solidFill>
              <a:effectLst/>
              <a:latin typeface="+mn-lt"/>
              <a:ea typeface="+mn-ea"/>
              <a:cs typeface="+mn-cs"/>
            </a:rPr>
            <a:t>- Contrôler la cohérence des lignes reportées. </a:t>
          </a:r>
        </a:p>
        <a:p>
          <a:pPr lvl="0"/>
          <a:r>
            <a:rPr lang="fr-FR" sz="1200">
              <a:solidFill>
                <a:sysClr val="windowText" lastClr="000000"/>
              </a:solidFill>
              <a:effectLst/>
              <a:latin typeface="+mn-lt"/>
              <a:ea typeface="+mn-ea"/>
              <a:cs typeface="+mn-cs"/>
            </a:rPr>
            <a:t>- La colonne commentaire n’est pas automatisée : la compléter si nécessaire (ex. précisions de suivi, cible thérapeutique, observance, etc).</a:t>
          </a:r>
        </a:p>
        <a:p>
          <a:r>
            <a:rPr lang="fr-FR" sz="1200">
              <a:solidFill>
                <a:sysClr val="windowText" lastClr="000000"/>
              </a:solidFill>
              <a:effectLst/>
              <a:latin typeface="+mn-lt"/>
              <a:ea typeface="+mn-ea"/>
              <a:cs typeface="+mn-cs"/>
            </a:rPr>
            <a:t> </a:t>
          </a:r>
        </a:p>
        <a:p>
          <a:r>
            <a:rPr lang="fr-FR" sz="1200" b="1">
              <a:solidFill>
                <a:sysClr val="windowText" lastClr="000000"/>
              </a:solidFill>
              <a:effectLst/>
              <a:latin typeface="+mn-lt"/>
              <a:ea typeface="+mn-ea"/>
              <a:cs typeface="+mn-cs"/>
            </a:rPr>
            <a:t>3. Transmettre au prescripteur</a:t>
          </a:r>
          <a:endParaRPr lang="fr-FR" sz="1200">
            <a:solidFill>
              <a:sysClr val="windowText" lastClr="000000"/>
            </a:solidFill>
            <a:effectLst/>
            <a:latin typeface="+mn-lt"/>
            <a:ea typeface="+mn-ea"/>
            <a:cs typeface="+mn-cs"/>
          </a:endParaRPr>
        </a:p>
        <a:p>
          <a:pPr lvl="0"/>
          <a:r>
            <a:rPr lang="fr-FR" sz="1200">
              <a:solidFill>
                <a:sysClr val="windowText" lastClr="000000"/>
              </a:solidFill>
              <a:effectLst/>
              <a:latin typeface="+mn-lt"/>
              <a:ea typeface="+mn-ea"/>
              <a:cs typeface="+mn-cs"/>
            </a:rPr>
            <a:t>- Valider la conciliation médicamenteuse proactive avec le pharmacien (ou le prescripteur le cas échéant) </a:t>
          </a:r>
        </a:p>
        <a:p>
          <a:pPr lvl="0"/>
          <a:r>
            <a:rPr lang="fr-FR" sz="1200">
              <a:solidFill>
                <a:sysClr val="windowText" lastClr="000000"/>
              </a:solidFill>
              <a:effectLst/>
              <a:latin typeface="+mn-lt"/>
              <a:ea typeface="+mn-ea"/>
              <a:cs typeface="+mn-cs"/>
            </a:rPr>
            <a:t>- Transmettre le bilan validé au prescripteur pour qu'il rédige la première ordonnance d'admission en s'appuyant sur cette liste.</a:t>
          </a:r>
        </a:p>
        <a:p>
          <a:pPr lvl="0"/>
          <a:r>
            <a:rPr lang="fr-FR" sz="1200">
              <a:solidFill>
                <a:sysClr val="windowText" lastClr="000000"/>
              </a:solidFill>
              <a:effectLst/>
              <a:latin typeface="+mn-lt"/>
              <a:ea typeface="+mn-ea"/>
              <a:cs typeface="+mn-cs"/>
            </a:rPr>
            <a:t>-</a:t>
          </a:r>
          <a:r>
            <a:rPr lang="fr-FR" sz="1200" baseline="0">
              <a:solidFill>
                <a:sysClr val="windowText" lastClr="000000"/>
              </a:solidFill>
              <a:effectLst/>
              <a:latin typeface="+mn-lt"/>
              <a:ea typeface="+mn-ea"/>
              <a:cs typeface="+mn-cs"/>
            </a:rPr>
            <a:t> </a:t>
          </a:r>
          <a:r>
            <a:rPr lang="fr-FR" sz="1200">
              <a:solidFill>
                <a:sysClr val="windowText" lastClr="000000"/>
              </a:solidFill>
              <a:effectLst/>
              <a:latin typeface="+mn-lt"/>
              <a:ea typeface="+mn-ea"/>
              <a:cs typeface="+mn-cs"/>
            </a:rPr>
            <a:t>En conciliation proactive, il n'y a pas d'analyse de divergence ni de statut DI/DNI : l'intervention a lieu en amont de la prescription.</a:t>
          </a:r>
        </a:p>
        <a:p>
          <a:r>
            <a:rPr lang="fr-FR" sz="1200">
              <a:solidFill>
                <a:sysClr val="windowText" lastClr="000000"/>
              </a:solidFill>
              <a:effectLst/>
              <a:latin typeface="+mn-lt"/>
              <a:ea typeface="+mn-ea"/>
              <a:cs typeface="+mn-cs"/>
            </a:rPr>
            <a:t> </a:t>
          </a:r>
        </a:p>
        <a:p>
          <a:r>
            <a:rPr lang="fr-FR" sz="1200" b="1">
              <a:solidFill>
                <a:sysClr val="windowText" lastClr="000000"/>
              </a:solidFill>
              <a:effectLst/>
              <a:latin typeface="+mn-lt"/>
              <a:ea typeface="+mn-ea"/>
              <a:cs typeface="+mn-cs"/>
            </a:rPr>
            <a:t>4. Tracer</a:t>
          </a:r>
          <a:endParaRPr lang="fr-FR" sz="1200">
            <a:solidFill>
              <a:sysClr val="windowText" lastClr="000000"/>
            </a:solidFill>
            <a:effectLst/>
            <a:latin typeface="+mn-lt"/>
            <a:ea typeface="+mn-ea"/>
            <a:cs typeface="+mn-cs"/>
          </a:endParaRPr>
        </a:p>
        <a:p>
          <a:pPr lvl="0"/>
          <a:r>
            <a:rPr lang="fr-FR" sz="1200">
              <a:solidFill>
                <a:sysClr val="windowText" lastClr="000000"/>
              </a:solidFill>
              <a:effectLst/>
              <a:latin typeface="+mn-lt"/>
              <a:ea typeface="+mn-ea"/>
              <a:cs typeface="+mn-cs"/>
            </a:rPr>
            <a:t>- Signature du pharmacien (et du prescripteur le cas échéant).</a:t>
          </a:r>
        </a:p>
        <a:p>
          <a:pPr lvl="0"/>
          <a:r>
            <a:rPr lang="fr-FR" sz="1200">
              <a:solidFill>
                <a:sysClr val="windowText" lastClr="000000"/>
              </a:solidFill>
              <a:effectLst/>
              <a:latin typeface="+mn-lt"/>
              <a:ea typeface="+mn-ea"/>
              <a:cs typeface="+mn-cs"/>
            </a:rPr>
            <a:t>- Dater le recueil et conserver la fiche dans le dossier patient informatisé.</a:t>
          </a:r>
        </a:p>
      </xdr:txBody>
    </xdr:sp>
    <xdr:clientData/>
  </xdr:twoCellAnchor>
  <xdr:twoCellAnchor>
    <xdr:from>
      <xdr:col>1</xdr:col>
      <xdr:colOff>0</xdr:colOff>
      <xdr:row>131</xdr:row>
      <xdr:rowOff>180974</xdr:rowOff>
    </xdr:from>
    <xdr:to>
      <xdr:col>17</xdr:col>
      <xdr:colOff>25587</xdr:colOff>
      <xdr:row>169</xdr:row>
      <xdr:rowOff>38099</xdr:rowOff>
    </xdr:to>
    <xdr:sp macro="" textlink="">
      <xdr:nvSpPr>
        <xdr:cNvPr id="8" name="Rectangle : coins arrondis 7">
          <a:extLst>
            <a:ext uri="{FF2B5EF4-FFF2-40B4-BE49-F238E27FC236}">
              <a16:creationId xmlns:a16="http://schemas.microsoft.com/office/drawing/2014/main" id="{8A87AC7A-2E90-43DB-8A03-0EA7E287E622}"/>
            </a:ext>
          </a:extLst>
        </xdr:cNvPr>
        <xdr:cNvSpPr/>
      </xdr:nvSpPr>
      <xdr:spPr>
        <a:xfrm>
          <a:off x="314325" y="23907749"/>
          <a:ext cx="12208062" cy="6734175"/>
        </a:xfrm>
        <a:prstGeom prst="roundRect">
          <a:avLst>
            <a:gd name="adj" fmla="val 5877"/>
          </a:avLst>
        </a:prstGeom>
        <a:solidFill>
          <a:srgbClr val="FED2D6"/>
        </a:solidFill>
        <a:ln w="38100">
          <a:solidFill>
            <a:srgbClr val="A6031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lvl="0" algn="ctr"/>
          <a:r>
            <a:rPr lang="fr-FR" sz="1600" b="1">
              <a:solidFill>
                <a:sysClr val="windowText" lastClr="000000"/>
              </a:solidFill>
              <a:latin typeface="+mn-lt"/>
              <a:ea typeface="+mn-ea"/>
              <a:cs typeface="+mn-cs"/>
            </a:rPr>
            <a:t>CONCILIATION MÉDICAMENTEUSE D'ENTRÉE RÉTROACTIVE</a:t>
          </a:r>
        </a:p>
        <a:p>
          <a:pPr algn="ctr"/>
          <a:r>
            <a:rPr lang="fr-FR" sz="1200" i="1">
              <a:solidFill>
                <a:sysClr val="windowText" lastClr="000000"/>
              </a:solidFill>
              <a:effectLst/>
              <a:latin typeface="+mn-lt"/>
              <a:ea typeface="+mn-ea"/>
              <a:cs typeface="+mn-cs"/>
            </a:rPr>
            <a:t>Le bilan médicamenteux est comparé à l'ordonnance d'hospitalisation déjà rédigée.</a:t>
          </a:r>
          <a:endParaRPr lang="fr-FR" sz="1200">
            <a:solidFill>
              <a:sysClr val="windowText" lastClr="000000"/>
            </a:solidFill>
            <a:effectLst/>
            <a:latin typeface="+mn-lt"/>
            <a:ea typeface="+mn-ea"/>
            <a:cs typeface="+mn-cs"/>
          </a:endParaRPr>
        </a:p>
        <a:p>
          <a:r>
            <a:rPr lang="fr-FR" sz="1200">
              <a:solidFill>
                <a:sysClr val="windowText" lastClr="000000"/>
              </a:solidFill>
              <a:effectLst/>
              <a:latin typeface="+mn-lt"/>
              <a:ea typeface="+mn-ea"/>
              <a:cs typeface="+mn-cs"/>
            </a:rPr>
            <a:t> </a:t>
          </a:r>
        </a:p>
        <a:p>
          <a:r>
            <a:rPr lang="fr-FR" sz="1200" b="1">
              <a:solidFill>
                <a:sysClr val="windowText" lastClr="000000"/>
              </a:solidFill>
              <a:effectLst/>
              <a:latin typeface="+mn-lt"/>
              <a:ea typeface="+mn-ea"/>
              <a:cs typeface="+mn-cs"/>
            </a:rPr>
            <a:t>Objectif</a:t>
          </a:r>
          <a:endParaRPr lang="fr-FR" sz="1200">
            <a:solidFill>
              <a:sysClr val="windowText" lastClr="000000"/>
            </a:solidFill>
            <a:effectLst/>
            <a:latin typeface="+mn-lt"/>
            <a:ea typeface="+mn-ea"/>
            <a:cs typeface="+mn-cs"/>
          </a:endParaRPr>
        </a:p>
        <a:p>
          <a:r>
            <a:rPr lang="fr-FR" sz="1200">
              <a:solidFill>
                <a:sysClr val="windowText" lastClr="000000"/>
              </a:solidFill>
              <a:effectLst/>
              <a:latin typeface="+mn-lt"/>
              <a:ea typeface="+mn-ea"/>
              <a:cs typeface="+mn-cs"/>
            </a:rPr>
            <a:t>Comparer la liste des traitements du patient (bilan médicamenteux) à l'ordonnance d'hospitalisation déjà rédigée, afin de détecter et </a:t>
          </a:r>
          <a:r>
            <a:rPr lang="fr-FR" sz="1200" b="1">
              <a:solidFill>
                <a:sysClr val="windowText" lastClr="000000"/>
              </a:solidFill>
              <a:effectLst/>
              <a:latin typeface="+mn-lt"/>
              <a:ea typeface="+mn-ea"/>
              <a:cs typeface="+mn-cs"/>
            </a:rPr>
            <a:t>corriger les divergences</a:t>
          </a:r>
          <a:r>
            <a:rPr lang="fr-FR" sz="1200">
              <a:solidFill>
                <a:sysClr val="windowText" lastClr="000000"/>
              </a:solidFill>
              <a:effectLst/>
              <a:latin typeface="+mn-lt"/>
              <a:ea typeface="+mn-ea"/>
              <a:cs typeface="+mn-cs"/>
            </a:rPr>
            <a:t> (omissions, erreurs) après l'admission.</a:t>
          </a:r>
        </a:p>
        <a:p>
          <a:r>
            <a:rPr lang="fr-FR" sz="1200">
              <a:solidFill>
                <a:sysClr val="windowText" lastClr="000000"/>
              </a:solidFill>
              <a:effectLst/>
              <a:latin typeface="+mn-lt"/>
              <a:ea typeface="+mn-ea"/>
              <a:cs typeface="+mn-cs"/>
            </a:rPr>
            <a:t> </a:t>
          </a:r>
        </a:p>
        <a:p>
          <a:r>
            <a:rPr lang="fr-FR" sz="1200" b="1">
              <a:solidFill>
                <a:sysClr val="windowText" lastClr="000000"/>
              </a:solidFill>
              <a:effectLst/>
              <a:latin typeface="+mn-lt"/>
              <a:ea typeface="+mn-ea"/>
              <a:cs typeface="+mn-cs"/>
            </a:rPr>
            <a:t>1. Remplir l'en-tête à partir du bilan médicamenteux</a:t>
          </a:r>
          <a:endParaRPr lang="fr-FR" sz="1200">
            <a:solidFill>
              <a:sysClr val="windowText" lastClr="000000"/>
            </a:solidFill>
            <a:effectLst/>
            <a:latin typeface="+mn-lt"/>
            <a:ea typeface="+mn-ea"/>
            <a:cs typeface="+mn-cs"/>
          </a:endParaRPr>
        </a:p>
        <a:p>
          <a:pPr lvl="0"/>
          <a:r>
            <a:rPr lang="fr-FR" sz="1200">
              <a:solidFill>
                <a:sysClr val="windowText" lastClr="000000"/>
              </a:solidFill>
              <a:effectLst/>
              <a:latin typeface="+mn-lt"/>
              <a:ea typeface="+mn-ea"/>
              <a:cs typeface="+mn-cs"/>
            </a:rPr>
            <a:t>- Si vous avez rempli le bilan médicamenteux, l’entête se remplira partiellement. Ne pas oublier de remplir la date de la conciliation.</a:t>
          </a:r>
        </a:p>
        <a:p>
          <a:pPr lvl="0"/>
          <a:r>
            <a:rPr lang="fr-FR" sz="1200">
              <a:solidFill>
                <a:sysClr val="windowText" lastClr="000000"/>
              </a:solidFill>
              <a:effectLst/>
              <a:latin typeface="+mn-lt"/>
              <a:ea typeface="+mn-ea"/>
              <a:cs typeface="+mn-cs"/>
            </a:rPr>
            <a:t>- Sinon, remplir l'identité du patient (nom, prénom, date de naissance, IPP). Si vous imprimez le document, vous pouvez coller l'étiquette patient (identitovigilance).</a:t>
          </a:r>
        </a:p>
        <a:p>
          <a:pPr lvl="0"/>
          <a:r>
            <a:rPr lang="fr-FR" sz="1200">
              <a:solidFill>
                <a:sysClr val="windowText" lastClr="000000"/>
              </a:solidFill>
              <a:effectLst/>
              <a:latin typeface="+mn-lt"/>
              <a:ea typeface="+mn-ea"/>
              <a:cs typeface="+mn-cs"/>
            </a:rPr>
            <a:t>- Compléter les informations administratives et cliniques.</a:t>
          </a:r>
        </a:p>
        <a:p>
          <a:pPr lvl="0"/>
          <a:r>
            <a:rPr lang="fr-FR" sz="1200">
              <a:solidFill>
                <a:sysClr val="windowText" lastClr="000000"/>
              </a:solidFill>
              <a:effectLst/>
              <a:latin typeface="+mn-lt"/>
              <a:ea typeface="+mn-ea"/>
              <a:cs typeface="+mn-cs"/>
            </a:rPr>
            <a:t>- Vérifier que le processus est bien identifié comme "Rétroactif".</a:t>
          </a:r>
        </a:p>
        <a:p>
          <a:r>
            <a:rPr lang="fr-FR" sz="1200">
              <a:solidFill>
                <a:sysClr val="windowText" lastClr="000000"/>
              </a:solidFill>
              <a:effectLst/>
              <a:latin typeface="+mn-lt"/>
              <a:ea typeface="+mn-ea"/>
              <a:cs typeface="+mn-cs"/>
            </a:rPr>
            <a:t> </a:t>
          </a:r>
        </a:p>
        <a:p>
          <a:r>
            <a:rPr lang="fr-FR" sz="1200" b="1">
              <a:solidFill>
                <a:sysClr val="windowText" lastClr="000000"/>
              </a:solidFill>
              <a:effectLst/>
              <a:latin typeface="+mn-lt"/>
              <a:ea typeface="+mn-ea"/>
              <a:cs typeface="+mn-cs"/>
            </a:rPr>
            <a:t>2. Vérifier le bilan et saisir l'ordonnance</a:t>
          </a:r>
          <a:endParaRPr lang="fr-FR" sz="1200">
            <a:solidFill>
              <a:sysClr val="windowText" lastClr="000000"/>
            </a:solidFill>
            <a:effectLst/>
            <a:latin typeface="+mn-lt"/>
            <a:ea typeface="+mn-ea"/>
            <a:cs typeface="+mn-cs"/>
          </a:endParaRPr>
        </a:p>
        <a:p>
          <a:pPr lvl="0"/>
          <a:r>
            <a:rPr lang="fr-FR" sz="1200">
              <a:solidFill>
                <a:sysClr val="windowText" lastClr="000000"/>
              </a:solidFill>
              <a:effectLst/>
              <a:latin typeface="+mn-lt"/>
              <a:ea typeface="+mn-ea"/>
              <a:cs typeface="+mn-cs"/>
            </a:rPr>
            <a:t>- Si vous avez rempli le bilan médicamenteux, le tableau "Bilan médicamenteux" se remplit automatiquement à partir des sources retenues.</a:t>
          </a:r>
        </a:p>
        <a:p>
          <a:pPr lvl="0"/>
          <a:r>
            <a:rPr lang="fr-FR" sz="1200">
              <a:solidFill>
                <a:sysClr val="windowText" lastClr="000000"/>
              </a:solidFill>
              <a:effectLst/>
              <a:latin typeface="+mn-lt"/>
              <a:ea typeface="+mn-ea"/>
              <a:cs typeface="+mn-cs"/>
            </a:rPr>
            <a:t>- La colonne commentaire n’est pas automatisée : la compléter si nécessaire (ex. précisions de suivi, cible thérapeutique, observance, etc).</a:t>
          </a:r>
        </a:p>
        <a:p>
          <a:pPr lvl="0"/>
          <a:r>
            <a:rPr lang="fr-FR" sz="1200">
              <a:solidFill>
                <a:sysClr val="windowText" lastClr="000000"/>
              </a:solidFill>
              <a:effectLst/>
              <a:latin typeface="+mn-lt"/>
              <a:ea typeface="+mn-ea"/>
              <a:cs typeface="+mn-cs"/>
            </a:rPr>
            <a:t>- Saisir dans la colonne "Ordonnance du …" l'ordonnance d'hospitalisation, avec sa date, et pour chaque médicament : dénomination, forme, voie et posologie.</a:t>
          </a:r>
        </a:p>
        <a:p>
          <a:pPr lvl="0"/>
          <a:r>
            <a:rPr lang="fr-FR" sz="1200">
              <a:solidFill>
                <a:sysClr val="windowText" lastClr="000000"/>
              </a:solidFill>
              <a:effectLst/>
              <a:latin typeface="+mn-lt"/>
              <a:ea typeface="+mn-ea"/>
              <a:cs typeface="+mn-cs"/>
            </a:rPr>
            <a:t>- Indiquer le statut de chaque médicament (AJ : ajout, AR : arrêt, E : équivalent, M : modifié, P : poursuivi, S : suspendu).</a:t>
          </a:r>
        </a:p>
        <a:p>
          <a:r>
            <a:rPr lang="fr-FR" sz="1200">
              <a:solidFill>
                <a:sysClr val="windowText" lastClr="000000"/>
              </a:solidFill>
              <a:effectLst/>
              <a:latin typeface="+mn-lt"/>
              <a:ea typeface="+mn-ea"/>
              <a:cs typeface="+mn-cs"/>
            </a:rPr>
            <a:t> </a:t>
          </a:r>
        </a:p>
        <a:p>
          <a:r>
            <a:rPr lang="fr-FR" sz="1200" b="1">
              <a:solidFill>
                <a:sysClr val="windowText" lastClr="000000"/>
              </a:solidFill>
              <a:effectLst/>
              <a:latin typeface="+mn-lt"/>
              <a:ea typeface="+mn-ea"/>
              <a:cs typeface="+mn-cs"/>
            </a:rPr>
            <a:t>3. Analyser les divergences</a:t>
          </a:r>
          <a:endParaRPr lang="fr-FR" sz="1200">
            <a:solidFill>
              <a:sysClr val="windowText" lastClr="000000"/>
            </a:solidFill>
            <a:effectLst/>
            <a:latin typeface="+mn-lt"/>
            <a:ea typeface="+mn-ea"/>
            <a:cs typeface="+mn-cs"/>
          </a:endParaRPr>
        </a:p>
        <a:p>
          <a:pPr lvl="0"/>
          <a:r>
            <a:rPr lang="fr-FR" sz="1200">
              <a:solidFill>
                <a:sysClr val="windowText" lastClr="000000"/>
              </a:solidFill>
              <a:effectLst/>
              <a:latin typeface="+mn-lt"/>
              <a:ea typeface="+mn-ea"/>
              <a:cs typeface="+mn-cs"/>
            </a:rPr>
            <a:t>- La colonne "Existence d'une divergence" se calcule automatiquement (Oui/Non) par comparaison entre les colonnes du bilan et de l'ordonnance. De plus, si absence de divergence, la colonne statut passe en vert. </a:t>
          </a:r>
        </a:p>
        <a:p>
          <a:pPr lvl="0"/>
          <a:r>
            <a:rPr lang="fr-FR" sz="1200">
              <a:solidFill>
                <a:sysClr val="windowText" lastClr="000000"/>
              </a:solidFill>
              <a:effectLst/>
              <a:latin typeface="+mn-lt"/>
              <a:ea typeface="+mn-ea"/>
              <a:cs typeface="+mn-cs"/>
            </a:rPr>
            <a:t>- Pour chaque divergence, échanger avec le prescripteur pour déterminer si elle est intentionnelle (décision clinique volontaire) ou non (omission, erreur de transcription, discordance non documentée, etc).</a:t>
          </a:r>
        </a:p>
        <a:p>
          <a:pPr lvl="0"/>
          <a:r>
            <a:rPr lang="fr-FR" sz="1200">
              <a:solidFill>
                <a:sysClr val="windowText" lastClr="000000"/>
              </a:solidFill>
              <a:effectLst/>
              <a:latin typeface="+mn-lt"/>
              <a:ea typeface="+mn-ea"/>
              <a:cs typeface="+mn-cs"/>
            </a:rPr>
            <a:t>- Noter "DI" (divergence intentionnelle) ou "DNI" (divergence non intentionnelle) dans la colonne dédiée.</a:t>
          </a:r>
        </a:p>
        <a:p>
          <a:pPr lvl="0"/>
          <a:r>
            <a:rPr lang="fr-FR" sz="1200">
              <a:solidFill>
                <a:sysClr val="windowText" lastClr="000000"/>
              </a:solidFill>
              <a:effectLst/>
              <a:latin typeface="+mn-lt"/>
              <a:ea typeface="+mn-ea"/>
              <a:cs typeface="+mn-cs"/>
            </a:rPr>
            <a:t>- Renseigner la " Décision médicale pour les DNI" (acceptée ou refusée) et les "Commentaires" associés.</a:t>
          </a:r>
        </a:p>
        <a:p>
          <a:r>
            <a:rPr lang="fr-FR" sz="1200">
              <a:solidFill>
                <a:sysClr val="windowText" lastClr="000000"/>
              </a:solidFill>
              <a:effectLst/>
              <a:latin typeface="+mn-lt"/>
              <a:ea typeface="+mn-ea"/>
              <a:cs typeface="+mn-cs"/>
            </a:rPr>
            <a:t> </a:t>
          </a:r>
        </a:p>
        <a:p>
          <a:r>
            <a:rPr lang="fr-FR" sz="1200" b="1">
              <a:solidFill>
                <a:sysClr val="windowText" lastClr="000000"/>
              </a:solidFill>
              <a:effectLst/>
              <a:latin typeface="+mn-lt"/>
              <a:ea typeface="+mn-ea"/>
              <a:cs typeface="+mn-cs"/>
            </a:rPr>
            <a:t>4. Sources d'information</a:t>
          </a:r>
          <a:endParaRPr lang="fr-FR" sz="1200">
            <a:solidFill>
              <a:sysClr val="windowText" lastClr="000000"/>
            </a:solidFill>
            <a:effectLst/>
            <a:latin typeface="+mn-lt"/>
            <a:ea typeface="+mn-ea"/>
            <a:cs typeface="+mn-cs"/>
          </a:endParaRPr>
        </a:p>
        <a:p>
          <a:pPr lvl="0"/>
          <a:r>
            <a:rPr lang="fr-FR" sz="1200">
              <a:solidFill>
                <a:sysClr val="windowText" lastClr="000000"/>
              </a:solidFill>
              <a:effectLst/>
              <a:latin typeface="+mn-lt"/>
              <a:ea typeface="+mn-ea"/>
              <a:cs typeface="+mn-cs"/>
            </a:rPr>
            <a:t>- Le bloc "Sources d'information consultées" se remplit automatiquement à partir des sources renseignées dans le bilan médicamenteux. Saisie manuelle nécessaire si le bilan médicamenteux n’a pas été rempli préalablement. </a:t>
          </a:r>
        </a:p>
        <a:p>
          <a:r>
            <a:rPr lang="fr-FR" sz="1200">
              <a:solidFill>
                <a:sysClr val="windowText" lastClr="000000"/>
              </a:solidFill>
              <a:effectLst/>
              <a:latin typeface="+mn-lt"/>
              <a:ea typeface="+mn-ea"/>
              <a:cs typeface="+mn-cs"/>
            </a:rPr>
            <a:t> </a:t>
          </a:r>
        </a:p>
        <a:p>
          <a:r>
            <a:rPr lang="fr-FR" sz="1200" b="1">
              <a:solidFill>
                <a:sysClr val="windowText" lastClr="000000"/>
              </a:solidFill>
              <a:effectLst/>
              <a:latin typeface="+mn-lt"/>
              <a:ea typeface="+mn-ea"/>
              <a:cs typeface="+mn-cs"/>
            </a:rPr>
            <a:t>5. Valider et tracer</a:t>
          </a:r>
          <a:endParaRPr lang="fr-FR" sz="1200">
            <a:solidFill>
              <a:sysClr val="windowText" lastClr="000000"/>
            </a:solidFill>
            <a:effectLst/>
            <a:latin typeface="+mn-lt"/>
            <a:ea typeface="+mn-ea"/>
            <a:cs typeface="+mn-cs"/>
          </a:endParaRPr>
        </a:p>
        <a:p>
          <a:pPr lvl="0"/>
          <a:r>
            <a:rPr lang="fr-FR" sz="1200">
              <a:solidFill>
                <a:sysClr val="windowText" lastClr="000000"/>
              </a:solidFill>
              <a:effectLst/>
              <a:latin typeface="+mn-lt"/>
              <a:ea typeface="+mn-ea"/>
              <a:cs typeface="+mn-cs"/>
            </a:rPr>
            <a:t>- Signature du pharmacien et du prescripteur.</a:t>
          </a:r>
        </a:p>
        <a:p>
          <a:pPr lvl="0"/>
          <a:r>
            <a:rPr lang="fr-FR" sz="1200">
              <a:solidFill>
                <a:sysClr val="windowText" lastClr="000000"/>
              </a:solidFill>
              <a:effectLst/>
              <a:latin typeface="+mn-lt"/>
              <a:ea typeface="+mn-ea"/>
              <a:cs typeface="+mn-cs"/>
            </a:rPr>
            <a:t>- Dater le recueil, conserver la fiche dans le dossier patient informatisé, et joindre la version validée au dossier.</a:t>
          </a:r>
        </a:p>
        <a:p>
          <a:r>
            <a:rPr lang="fr-FR" sz="1200">
              <a:solidFill>
                <a:sysClr val="windowText" lastClr="000000"/>
              </a:solidFill>
              <a:effectLst/>
              <a:latin typeface="+mn-lt"/>
              <a:ea typeface="+mn-ea"/>
              <a:cs typeface="+mn-cs"/>
            </a:rPr>
            <a:t> </a:t>
          </a:r>
        </a:p>
      </xdr:txBody>
    </xdr:sp>
    <xdr:clientData/>
  </xdr:twoCellAnchor>
  <xdr:twoCellAnchor>
    <xdr:from>
      <xdr:col>1</xdr:col>
      <xdr:colOff>0</xdr:colOff>
      <xdr:row>171</xdr:row>
      <xdr:rowOff>1</xdr:rowOff>
    </xdr:from>
    <xdr:to>
      <xdr:col>17</xdr:col>
      <xdr:colOff>25587</xdr:colOff>
      <xdr:row>204</xdr:row>
      <xdr:rowOff>47626</xdr:rowOff>
    </xdr:to>
    <xdr:sp macro="" textlink="">
      <xdr:nvSpPr>
        <xdr:cNvPr id="9" name="Rectangle : coins arrondis 8">
          <a:extLst>
            <a:ext uri="{FF2B5EF4-FFF2-40B4-BE49-F238E27FC236}">
              <a16:creationId xmlns:a16="http://schemas.microsoft.com/office/drawing/2014/main" id="{A589576C-580E-4A86-8A19-89585CF4099F}"/>
            </a:ext>
          </a:extLst>
        </xdr:cNvPr>
        <xdr:cNvSpPr/>
      </xdr:nvSpPr>
      <xdr:spPr>
        <a:xfrm>
          <a:off x="314325" y="30965776"/>
          <a:ext cx="12208062" cy="6019800"/>
        </a:xfrm>
        <a:prstGeom prst="roundRect">
          <a:avLst>
            <a:gd name="adj" fmla="val 5877"/>
          </a:avLst>
        </a:prstGeom>
        <a:solidFill>
          <a:srgbClr val="FEE1C6"/>
        </a:solidFill>
        <a:ln w="38100">
          <a:solidFill>
            <a:srgbClr val="F27405"/>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lvl="0" algn="ctr"/>
          <a:r>
            <a:rPr lang="fr-FR" sz="1600" b="1">
              <a:solidFill>
                <a:sysClr val="windowText" lastClr="000000"/>
              </a:solidFill>
              <a:latin typeface="+mn-lt"/>
              <a:ea typeface="+mn-ea"/>
              <a:cs typeface="+mn-cs"/>
            </a:rPr>
            <a:t>CONCILIATION MÉDICAMENTEUSE DE SORTIE OU DE TRANSFERT</a:t>
          </a:r>
        </a:p>
        <a:p>
          <a:pPr algn="ctr"/>
          <a:r>
            <a:rPr lang="fr-FR" sz="1100" i="1">
              <a:solidFill>
                <a:sysClr val="windowText" lastClr="000000"/>
              </a:solidFill>
              <a:effectLst/>
              <a:latin typeface="+mn-lt"/>
              <a:ea typeface="+mn-ea"/>
              <a:cs typeface="+mn-cs"/>
            </a:rPr>
            <a:t>Volet médicamenteux de la lettre de liaison à la sortie.</a:t>
          </a:r>
          <a:endParaRPr lang="fr-FR" sz="1100">
            <a:solidFill>
              <a:sysClr val="windowText" lastClr="000000"/>
            </a:solidFill>
            <a:effectLst/>
            <a:latin typeface="+mn-lt"/>
            <a:ea typeface="+mn-ea"/>
            <a:cs typeface="+mn-cs"/>
          </a:endParaRPr>
        </a:p>
        <a:p>
          <a:r>
            <a:rPr lang="fr-FR" sz="1100">
              <a:solidFill>
                <a:sysClr val="windowText" lastClr="000000"/>
              </a:solidFill>
              <a:effectLst/>
              <a:latin typeface="+mn-lt"/>
              <a:ea typeface="+mn-ea"/>
              <a:cs typeface="+mn-cs"/>
            </a:rPr>
            <a:t> </a:t>
          </a:r>
        </a:p>
        <a:p>
          <a:r>
            <a:rPr lang="fr-FR" sz="1100" b="1">
              <a:solidFill>
                <a:sysClr val="windowText" lastClr="000000"/>
              </a:solidFill>
              <a:effectLst/>
              <a:latin typeface="+mn-lt"/>
              <a:ea typeface="+mn-ea"/>
              <a:cs typeface="+mn-cs"/>
            </a:rPr>
            <a:t>Objectif</a:t>
          </a:r>
          <a:endParaRPr lang="fr-FR" sz="1100">
            <a:solidFill>
              <a:sysClr val="windowText" lastClr="000000"/>
            </a:solidFill>
            <a:effectLst/>
            <a:latin typeface="+mn-lt"/>
            <a:ea typeface="+mn-ea"/>
            <a:cs typeface="+mn-cs"/>
          </a:endParaRPr>
        </a:p>
        <a:p>
          <a:r>
            <a:rPr lang="fr-FR" sz="1100">
              <a:solidFill>
                <a:sysClr val="windowText" lastClr="000000"/>
              </a:solidFill>
              <a:effectLst/>
              <a:latin typeface="+mn-lt"/>
              <a:ea typeface="+mn-ea"/>
              <a:cs typeface="+mn-cs"/>
            </a:rPr>
            <a:t>Comparer le traitement prescrit à la sortie avec le bilan médicamenteux initial (ou le traitement avant hospitalisation) et tracer l'ensemble des modifications, afin de </a:t>
          </a:r>
          <a:r>
            <a:rPr lang="fr-FR" sz="1100" b="1">
              <a:solidFill>
                <a:sysClr val="windowText" lastClr="000000"/>
              </a:solidFill>
              <a:effectLst/>
              <a:latin typeface="+mn-lt"/>
              <a:ea typeface="+mn-ea"/>
              <a:cs typeface="+mn-cs"/>
            </a:rPr>
            <a:t>sécuriser la continuité des soins</a:t>
          </a:r>
          <a:r>
            <a:rPr lang="fr-FR" sz="1100">
              <a:solidFill>
                <a:sysClr val="windowText" lastClr="000000"/>
              </a:solidFill>
              <a:effectLst/>
              <a:latin typeface="+mn-lt"/>
              <a:ea typeface="+mn-ea"/>
              <a:cs typeface="+mn-cs"/>
            </a:rPr>
            <a:t>.</a:t>
          </a:r>
        </a:p>
        <a:p>
          <a:r>
            <a:rPr lang="fr-FR" sz="1100">
              <a:solidFill>
                <a:sysClr val="windowText" lastClr="000000"/>
              </a:solidFill>
              <a:effectLst/>
              <a:latin typeface="+mn-lt"/>
              <a:ea typeface="+mn-ea"/>
              <a:cs typeface="+mn-cs"/>
            </a:rPr>
            <a:t> </a:t>
          </a:r>
        </a:p>
        <a:p>
          <a:r>
            <a:rPr lang="fr-FR" sz="1100" b="1">
              <a:solidFill>
                <a:sysClr val="windowText" lastClr="000000"/>
              </a:solidFill>
              <a:effectLst/>
              <a:latin typeface="+mn-lt"/>
              <a:ea typeface="+mn-ea"/>
              <a:cs typeface="+mn-cs"/>
            </a:rPr>
            <a:t>1. Remplir l'en-tête à partir du bilan médicamenteux</a:t>
          </a:r>
          <a:endParaRPr lang="fr-FR" sz="1100">
            <a:solidFill>
              <a:sysClr val="windowText" lastClr="000000"/>
            </a:solidFill>
            <a:effectLst/>
            <a:latin typeface="+mn-lt"/>
            <a:ea typeface="+mn-ea"/>
            <a:cs typeface="+mn-cs"/>
          </a:endParaRPr>
        </a:p>
        <a:p>
          <a:pPr lvl="0"/>
          <a:r>
            <a:rPr lang="fr-FR" sz="1100">
              <a:solidFill>
                <a:sysClr val="windowText" lastClr="000000"/>
              </a:solidFill>
              <a:effectLst/>
              <a:latin typeface="+mn-lt"/>
              <a:ea typeface="+mn-ea"/>
              <a:cs typeface="+mn-cs"/>
            </a:rPr>
            <a:t>- Si vous avez rempli le bilan médicamenteux, l’entête se remplira partiellement. Ne pas oublier de remplir la date de la conciliation de sortie.</a:t>
          </a:r>
        </a:p>
        <a:p>
          <a:pPr lvl="0"/>
          <a:r>
            <a:rPr lang="fr-FR" sz="1100">
              <a:solidFill>
                <a:sysClr val="windowText" lastClr="000000"/>
              </a:solidFill>
              <a:effectLst/>
              <a:latin typeface="+mn-lt"/>
              <a:ea typeface="+mn-ea"/>
              <a:cs typeface="+mn-cs"/>
            </a:rPr>
            <a:t>- Sinon, remplir l'identité du patient (nom, prénom, sexe, date de naissance, IPP). Si vous imprimez le document, vous pouvez coller l'étiquette patient (identitovigilance).</a:t>
          </a:r>
        </a:p>
        <a:p>
          <a:pPr lvl="0"/>
          <a:r>
            <a:rPr lang="fr-FR" sz="1100">
              <a:solidFill>
                <a:sysClr val="windowText" lastClr="000000"/>
              </a:solidFill>
              <a:effectLst/>
              <a:latin typeface="+mn-lt"/>
              <a:ea typeface="+mn-ea"/>
              <a:cs typeface="+mn-cs"/>
            </a:rPr>
            <a:t>- Compléter les informations administratives (date et motif d'hospitalisation, médecin hospitalier avec service et téléphone, pharmacien hospitalier avec téléphone).</a:t>
          </a:r>
        </a:p>
        <a:p>
          <a:pPr lvl="0"/>
          <a:r>
            <a:rPr lang="fr-FR" sz="1100">
              <a:solidFill>
                <a:sysClr val="windowText" lastClr="000000"/>
              </a:solidFill>
              <a:effectLst/>
              <a:latin typeface="+mn-lt"/>
              <a:ea typeface="+mn-ea"/>
              <a:cs typeface="+mn-cs"/>
            </a:rPr>
            <a:t>- Renseigner le médecin traitant, la pharmacie d'officine et les autres contacts utiles.</a:t>
          </a:r>
        </a:p>
        <a:p>
          <a:r>
            <a:rPr lang="fr-FR" sz="1100">
              <a:solidFill>
                <a:sysClr val="windowText" lastClr="000000"/>
              </a:solidFill>
              <a:effectLst/>
              <a:latin typeface="+mn-lt"/>
              <a:ea typeface="+mn-ea"/>
              <a:cs typeface="+mn-cs"/>
            </a:rPr>
            <a:t> </a:t>
          </a:r>
        </a:p>
        <a:p>
          <a:r>
            <a:rPr lang="fr-FR" sz="1100" b="1">
              <a:solidFill>
                <a:sysClr val="windowText" lastClr="000000"/>
              </a:solidFill>
              <a:effectLst/>
              <a:latin typeface="+mn-lt"/>
              <a:ea typeface="+mn-ea"/>
              <a:cs typeface="+mn-cs"/>
            </a:rPr>
            <a:t>2. Traitement avant hospitalisation / bilan médicamenteux</a:t>
          </a:r>
          <a:endParaRPr lang="fr-FR" sz="1100">
            <a:solidFill>
              <a:sysClr val="windowText" lastClr="000000"/>
            </a:solidFill>
            <a:effectLst/>
            <a:latin typeface="+mn-lt"/>
            <a:ea typeface="+mn-ea"/>
            <a:cs typeface="+mn-cs"/>
          </a:endParaRPr>
        </a:p>
        <a:p>
          <a:pPr lvl="0"/>
          <a:r>
            <a:rPr lang="fr-FR" sz="1100">
              <a:solidFill>
                <a:sysClr val="windowText" lastClr="000000"/>
              </a:solidFill>
              <a:effectLst/>
              <a:latin typeface="+mn-lt"/>
              <a:ea typeface="+mn-ea"/>
              <a:cs typeface="+mn-cs"/>
            </a:rPr>
            <a:t>- Sélectionner la source utilisée pour cette conciliation de sortie (traitement médicamenteux d’entrée, bilan médicamenteux, conciliation médicamenteuse d’entrée proactive ou rétroactive, bilan partagé de médication, autre). Le tableau se remplit automatiquement, en cas d'utilisation du bilan médicamenteux d'entré, de la conciliation médicamenteuse d'entrée proactive / rétroactive, pour chaque médicament : dénomination, forme, voie et posologie. Si vous le souhaitez, vous pouvez supprimer les formules et remplir directement le tableau (en cas de conciliation faite à partir d’un bilan partagé de médication par exemple). </a:t>
          </a:r>
        </a:p>
        <a:p>
          <a:pPr lvl="0"/>
          <a:r>
            <a:rPr lang="fr-FR" sz="1100">
              <a:solidFill>
                <a:sysClr val="windowText" lastClr="000000"/>
              </a:solidFill>
              <a:effectLst/>
              <a:latin typeface="+mn-lt"/>
              <a:ea typeface="+mn-ea"/>
              <a:cs typeface="+mn-cs"/>
            </a:rPr>
            <a:t>- Compléter la date de la conciliation de sortie. </a:t>
          </a:r>
        </a:p>
        <a:p>
          <a:r>
            <a:rPr lang="fr-FR" sz="1100">
              <a:solidFill>
                <a:sysClr val="windowText" lastClr="000000"/>
              </a:solidFill>
              <a:effectLst/>
              <a:latin typeface="+mn-lt"/>
              <a:ea typeface="+mn-ea"/>
              <a:cs typeface="+mn-cs"/>
            </a:rPr>
            <a:t> </a:t>
          </a:r>
        </a:p>
        <a:p>
          <a:r>
            <a:rPr lang="fr-FR" sz="1100" b="1">
              <a:solidFill>
                <a:sysClr val="windowText" lastClr="000000"/>
              </a:solidFill>
              <a:effectLst/>
              <a:latin typeface="+mn-lt"/>
              <a:ea typeface="+mn-ea"/>
              <a:cs typeface="+mn-cs"/>
            </a:rPr>
            <a:t>3. Compléter le traitement de sortie</a:t>
          </a:r>
          <a:endParaRPr lang="fr-FR" sz="1100">
            <a:solidFill>
              <a:sysClr val="windowText" lastClr="000000"/>
            </a:solidFill>
            <a:effectLst/>
            <a:latin typeface="+mn-lt"/>
            <a:ea typeface="+mn-ea"/>
            <a:cs typeface="+mn-cs"/>
          </a:endParaRPr>
        </a:p>
        <a:p>
          <a:pPr lvl="0"/>
          <a:r>
            <a:rPr lang="fr-FR" sz="1100">
              <a:solidFill>
                <a:sysClr val="windowText" lastClr="000000"/>
              </a:solidFill>
              <a:effectLst/>
              <a:latin typeface="+mn-lt"/>
              <a:ea typeface="+mn-ea"/>
              <a:cs typeface="+mn-cs"/>
            </a:rPr>
            <a:t>- Reporter tous les médicaments que le patient doit prendre après sa sortie : traitements poursuivis (modifiés ou non) et nouveaux traitements.</a:t>
          </a:r>
        </a:p>
        <a:p>
          <a:pPr lvl="0"/>
          <a:r>
            <a:rPr lang="fr-FR" sz="1100">
              <a:solidFill>
                <a:sysClr val="windowText" lastClr="000000"/>
              </a:solidFill>
              <a:effectLst/>
              <a:latin typeface="+mn-lt"/>
              <a:ea typeface="+mn-ea"/>
              <a:cs typeface="+mn-cs"/>
            </a:rPr>
            <a:t>- Indiquer la date de rédaction de la prescription de sortie.</a:t>
          </a:r>
        </a:p>
        <a:p>
          <a:r>
            <a:rPr lang="fr-FR" sz="1100" b="1">
              <a:solidFill>
                <a:sysClr val="windowText" lastClr="000000"/>
              </a:solidFill>
              <a:effectLst/>
              <a:latin typeface="+mn-lt"/>
              <a:ea typeface="+mn-ea"/>
              <a:cs typeface="+mn-cs"/>
            </a:rPr>
            <a:t> </a:t>
          </a:r>
          <a:endParaRPr lang="fr-FR" sz="1100">
            <a:solidFill>
              <a:sysClr val="windowText" lastClr="000000"/>
            </a:solidFill>
            <a:effectLst/>
            <a:latin typeface="+mn-lt"/>
            <a:ea typeface="+mn-ea"/>
            <a:cs typeface="+mn-cs"/>
          </a:endParaRPr>
        </a:p>
        <a:p>
          <a:r>
            <a:rPr lang="fr-FR" sz="1100" b="1">
              <a:solidFill>
                <a:sysClr val="windowText" lastClr="000000"/>
              </a:solidFill>
              <a:effectLst/>
              <a:latin typeface="+mn-lt"/>
              <a:ea typeface="+mn-ea"/>
              <a:cs typeface="+mn-cs"/>
            </a:rPr>
            <a:t>4. Déterminer le devenir de chaque médicament</a:t>
          </a:r>
          <a:endParaRPr lang="fr-FR" sz="1100">
            <a:solidFill>
              <a:sysClr val="windowText" lastClr="000000"/>
            </a:solidFill>
            <a:effectLst/>
            <a:latin typeface="+mn-lt"/>
            <a:ea typeface="+mn-ea"/>
            <a:cs typeface="+mn-cs"/>
          </a:endParaRPr>
        </a:p>
        <a:p>
          <a:pPr lvl="0"/>
          <a:r>
            <a:rPr lang="fr-FR" sz="1100">
              <a:solidFill>
                <a:sysClr val="windowText" lastClr="000000"/>
              </a:solidFill>
              <a:effectLst/>
              <a:latin typeface="+mn-lt"/>
              <a:ea typeface="+mn-ea"/>
              <a:cs typeface="+mn-cs"/>
            </a:rPr>
            <a:t>- Si absence de changement, la colonne statut passe en vert. </a:t>
          </a:r>
        </a:p>
        <a:p>
          <a:pPr lvl="0"/>
          <a:r>
            <a:rPr lang="fr-FR" sz="1100">
              <a:solidFill>
                <a:sysClr val="windowText" lastClr="000000"/>
              </a:solidFill>
              <a:effectLst/>
              <a:latin typeface="+mn-lt"/>
              <a:ea typeface="+mn-ea"/>
              <a:cs typeface="+mn-cs"/>
            </a:rPr>
            <a:t>- Pour chaque ligne, indiquer le devenir à la sortie : ajout (AJ), arrêt (AR), équivalent (E), modifié (M, inclut changement de DCI, forme, posologie, substitution, adaptation), poursuivi (P), suspendu (S).</a:t>
          </a:r>
        </a:p>
        <a:p>
          <a:r>
            <a:rPr lang="fr-FR" sz="1100">
              <a:solidFill>
                <a:sysClr val="windowText" lastClr="000000"/>
              </a:solidFill>
              <a:effectLst/>
              <a:latin typeface="+mn-lt"/>
              <a:ea typeface="+mn-ea"/>
              <a:cs typeface="+mn-cs"/>
            </a:rPr>
            <a:t> </a:t>
          </a:r>
        </a:p>
        <a:p>
          <a:r>
            <a:rPr lang="fr-FR" sz="1100" b="1">
              <a:solidFill>
                <a:sysClr val="windowText" lastClr="000000"/>
              </a:solidFill>
              <a:effectLst/>
              <a:latin typeface="+mn-lt"/>
              <a:ea typeface="+mn-ea"/>
              <a:cs typeface="+mn-cs"/>
            </a:rPr>
            <a:t>5. Renseigner les commentaires</a:t>
          </a:r>
          <a:endParaRPr lang="fr-FR" sz="1100">
            <a:solidFill>
              <a:sysClr val="windowText" lastClr="000000"/>
            </a:solidFill>
            <a:effectLst/>
            <a:latin typeface="+mn-lt"/>
            <a:ea typeface="+mn-ea"/>
            <a:cs typeface="+mn-cs"/>
          </a:endParaRPr>
        </a:p>
        <a:p>
          <a:pPr lvl="0"/>
          <a:r>
            <a:rPr lang="fr-FR" sz="1100">
              <a:solidFill>
                <a:sysClr val="windowText" lastClr="000000"/>
              </a:solidFill>
              <a:effectLst/>
              <a:latin typeface="+mn-lt"/>
              <a:ea typeface="+mn-ea"/>
              <a:cs typeface="+mn-cs"/>
            </a:rPr>
            <a:t>- Préciser le motif des adaptations (optimisation, contre-indication, effet indésirable, protocole, arrêt définitif).</a:t>
          </a:r>
        </a:p>
        <a:p>
          <a:pPr lvl="0"/>
          <a:r>
            <a:rPr lang="fr-FR" sz="1100">
              <a:solidFill>
                <a:sysClr val="windowText" lastClr="000000"/>
              </a:solidFill>
              <a:effectLst/>
              <a:latin typeface="+mn-lt"/>
              <a:ea typeface="+mn-ea"/>
              <a:cs typeface="+mn-cs"/>
            </a:rPr>
            <a:t>- Indiquer la cible thérapeutique et la surveillance recommandée si utile (INR, kaliémie, créatininémie, PA, glycémie).</a:t>
          </a:r>
        </a:p>
        <a:p>
          <a:pPr lvl="0"/>
          <a:r>
            <a:rPr lang="fr-FR" sz="1100">
              <a:solidFill>
                <a:sysClr val="windowText" lastClr="000000"/>
              </a:solidFill>
              <a:effectLst/>
              <a:latin typeface="+mn-lt"/>
              <a:ea typeface="+mn-ea"/>
              <a:cs typeface="+mn-cs"/>
            </a:rPr>
            <a:t>- Préciser les durées de traitement lorsque nécessaire (antibiothérapie, corticothérapie, anticoagulation).</a:t>
          </a:r>
        </a:p>
        <a:p>
          <a:r>
            <a:rPr lang="fr-FR" sz="1100">
              <a:solidFill>
                <a:sysClr val="windowText" lastClr="000000"/>
              </a:solidFill>
              <a:effectLst/>
              <a:latin typeface="+mn-lt"/>
              <a:ea typeface="+mn-ea"/>
              <a:cs typeface="+mn-cs"/>
            </a:rPr>
            <a:t> </a:t>
          </a:r>
        </a:p>
        <a:p>
          <a:r>
            <a:rPr lang="fr-FR" sz="1100" b="1">
              <a:solidFill>
                <a:sysClr val="windowText" lastClr="000000"/>
              </a:solidFill>
              <a:effectLst/>
              <a:latin typeface="+mn-lt"/>
              <a:ea typeface="+mn-ea"/>
              <a:cs typeface="+mn-cs"/>
            </a:rPr>
            <a:t>6. Valider et tracer</a:t>
          </a:r>
          <a:endParaRPr lang="fr-FR" sz="1100">
            <a:solidFill>
              <a:sysClr val="windowText" lastClr="000000"/>
            </a:solidFill>
            <a:effectLst/>
            <a:latin typeface="+mn-lt"/>
            <a:ea typeface="+mn-ea"/>
            <a:cs typeface="+mn-cs"/>
          </a:endParaRPr>
        </a:p>
        <a:p>
          <a:r>
            <a:rPr lang="fr-FR" sz="1100">
              <a:solidFill>
                <a:sysClr val="windowText" lastClr="000000"/>
              </a:solidFill>
              <a:effectLst/>
              <a:latin typeface="+mn-lt"/>
              <a:ea typeface="+mn-ea"/>
              <a:cs typeface="+mn-cs"/>
            </a:rPr>
            <a:t>- Signature du pharmacien et du prescripteur.</a:t>
          </a:r>
        </a:p>
        <a:p>
          <a:endParaRPr lang="fr-FR" sz="1200">
            <a:solidFill>
              <a:sysClr val="windowText" lastClr="000000"/>
            </a:solidFill>
            <a:effectLst/>
            <a:latin typeface="+mn-lt"/>
            <a:ea typeface="+mn-ea"/>
            <a:cs typeface="+mn-cs"/>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0F65D4-EC9B-46B3-8418-261216EEF14F}">
  <dimension ref="B1:Q224"/>
  <sheetViews>
    <sheetView showGridLines="0" showRowColHeaders="0" tabSelected="1" zoomScale="86" zoomScaleNormal="100" workbookViewId="0"/>
  </sheetViews>
  <sheetFormatPr baseColWidth="10" defaultRowHeight="14.5" x14ac:dyDescent="0.35"/>
  <cols>
    <col min="1" max="1" width="4.453125" customWidth="1"/>
    <col min="2" max="2" width="10.81640625" customWidth="1"/>
    <col min="18" max="18" width="6.1796875" customWidth="1"/>
  </cols>
  <sheetData>
    <row r="1" spans="17:17" ht="15.5" x14ac:dyDescent="0.35">
      <c r="Q1" s="242" t="s">
        <v>108</v>
      </c>
    </row>
    <row r="209" spans="2:2" x14ac:dyDescent="0.35">
      <c r="B209" s="600" t="s">
        <v>112</v>
      </c>
    </row>
    <row r="210" spans="2:2" x14ac:dyDescent="0.35">
      <c r="B210" s="243" t="s">
        <v>93</v>
      </c>
    </row>
    <row r="211" spans="2:2" x14ac:dyDescent="0.35">
      <c r="B211" s="243" t="s">
        <v>94</v>
      </c>
    </row>
    <row r="212" spans="2:2" x14ac:dyDescent="0.35">
      <c r="B212" s="243" t="s">
        <v>95</v>
      </c>
    </row>
    <row r="213" spans="2:2" x14ac:dyDescent="0.35">
      <c r="B213" s="243" t="s">
        <v>96</v>
      </c>
    </row>
    <row r="214" spans="2:2" x14ac:dyDescent="0.35">
      <c r="B214" s="243" t="s">
        <v>107</v>
      </c>
    </row>
    <row r="215" spans="2:2" x14ac:dyDescent="0.35">
      <c r="B215" s="243" t="s">
        <v>97</v>
      </c>
    </row>
    <row r="216" spans="2:2" x14ac:dyDescent="0.35">
      <c r="B216" s="243" t="s">
        <v>98</v>
      </c>
    </row>
    <row r="217" spans="2:2" x14ac:dyDescent="0.35">
      <c r="B217" s="243" t="s">
        <v>99</v>
      </c>
    </row>
    <row r="218" spans="2:2" x14ac:dyDescent="0.35">
      <c r="B218" s="243" t="s">
        <v>100</v>
      </c>
    </row>
    <row r="219" spans="2:2" x14ac:dyDescent="0.35">
      <c r="B219" s="243" t="s">
        <v>101</v>
      </c>
    </row>
    <row r="220" spans="2:2" x14ac:dyDescent="0.35">
      <c r="B220" s="243" t="s">
        <v>102</v>
      </c>
    </row>
    <row r="221" spans="2:2" x14ac:dyDescent="0.35">
      <c r="B221" s="243" t="s">
        <v>103</v>
      </c>
    </row>
    <row r="222" spans="2:2" x14ac:dyDescent="0.35">
      <c r="B222" s="243" t="s">
        <v>104</v>
      </c>
    </row>
    <row r="223" spans="2:2" x14ac:dyDescent="0.35">
      <c r="B223" s="243" t="s">
        <v>105</v>
      </c>
    </row>
    <row r="224" spans="2:2" x14ac:dyDescent="0.35">
      <c r="B224" s="243" t="s">
        <v>106</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08FD21-CBA4-43E5-8FAE-B24F4AA65A41}">
  <sheetPr>
    <tabColor rgb="FF150773"/>
  </sheetPr>
  <dimension ref="A1:BY57"/>
  <sheetViews>
    <sheetView view="pageLayout" zoomScale="85" zoomScaleNormal="100" zoomScalePageLayoutView="85" workbookViewId="0">
      <selection activeCell="AN2" sqref="AN2"/>
    </sheetView>
  </sheetViews>
  <sheetFormatPr baseColWidth="10" defaultRowHeight="14.5" x14ac:dyDescent="0.35"/>
  <cols>
    <col min="1" max="1" width="15.08984375" style="4" customWidth="1"/>
    <col min="2" max="2" width="3.26953125" style="4" customWidth="1"/>
    <col min="3" max="3" width="6" style="4" customWidth="1"/>
    <col min="4" max="7" width="2.26953125" style="4" customWidth="1"/>
    <col min="8" max="8" width="6" style="4" customWidth="1"/>
    <col min="9" max="12" width="2.26953125" style="4" customWidth="1"/>
    <col min="13" max="13" width="6" style="4" customWidth="1"/>
    <col min="14" max="17" width="2.26953125" style="4" customWidth="1"/>
    <col min="18" max="18" width="6" style="4" customWidth="1"/>
    <col min="19" max="19" width="4" style="4" bestFit="1" customWidth="1"/>
    <col min="20" max="22" width="2.26953125" style="4" customWidth="1"/>
    <col min="23" max="23" width="6" style="4" customWidth="1"/>
    <col min="24" max="27" width="2.6328125" style="4" customWidth="1"/>
    <col min="28" max="28" width="6" style="4" customWidth="1"/>
    <col min="29" max="32" width="2.26953125" style="4" customWidth="1"/>
    <col min="33" max="33" width="4.1796875" style="4" customWidth="1"/>
    <col min="34" max="37" width="2.26953125" style="4" customWidth="1"/>
    <col min="38" max="38" width="32.36328125" style="4" customWidth="1"/>
    <col min="39" max="39" width="1.453125" style="50" customWidth="1"/>
    <col min="40" max="40" width="17.90625" customWidth="1"/>
    <col min="41" max="41" width="3.36328125" customWidth="1"/>
    <col min="42" max="42" width="6" customWidth="1"/>
    <col min="43" max="46" width="2.08984375" customWidth="1"/>
    <col min="47" max="47" width="6" customWidth="1"/>
    <col min="48" max="51" width="2.08984375" customWidth="1"/>
    <col min="52" max="52" width="6" customWidth="1"/>
    <col min="53" max="56" width="2.08984375" customWidth="1"/>
    <col min="57" max="57" width="6" customWidth="1"/>
    <col min="58" max="61" width="2.08984375" customWidth="1"/>
    <col min="62" max="62" width="6" customWidth="1"/>
    <col min="63" max="66" width="2.08984375" customWidth="1"/>
    <col min="67" max="67" width="6" customWidth="1"/>
    <col min="68" max="71" width="2.08984375" customWidth="1"/>
    <col min="72" max="72" width="6" customWidth="1"/>
    <col min="73" max="76" width="2.08984375" customWidth="1"/>
    <col min="77" max="77" width="15.6328125" customWidth="1"/>
  </cols>
  <sheetData>
    <row r="1" spans="1:77" x14ac:dyDescent="0.35">
      <c r="A1" s="22" t="s">
        <v>111</v>
      </c>
      <c r="B1" s="355"/>
      <c r="C1" s="355"/>
      <c r="D1" s="355"/>
      <c r="E1" s="355"/>
      <c r="F1" s="355"/>
      <c r="G1" s="356"/>
      <c r="H1" s="354" t="s">
        <v>54</v>
      </c>
      <c r="I1" s="283"/>
      <c r="J1" s="283"/>
      <c r="K1" s="283"/>
      <c r="L1" s="283"/>
      <c r="M1" s="283"/>
      <c r="N1" s="353"/>
      <c r="O1" s="353"/>
      <c r="P1" s="353"/>
      <c r="Q1" s="353"/>
      <c r="R1" s="353"/>
      <c r="S1" s="25" t="s">
        <v>53</v>
      </c>
      <c r="T1" s="353"/>
      <c r="U1" s="353"/>
      <c r="V1" s="353"/>
      <c r="W1" s="353"/>
      <c r="X1" s="354" t="s">
        <v>16</v>
      </c>
      <c r="Y1" s="283"/>
      <c r="Z1" s="283"/>
      <c r="AA1" s="283"/>
      <c r="AB1" s="283"/>
      <c r="AC1" s="358"/>
      <c r="AD1" s="358"/>
      <c r="AE1" s="358"/>
      <c r="AF1" s="359" t="str">
        <f>IF(TRIM(AC1)="Oui","Merci de remplir le tableau inférieur","")</f>
        <v/>
      </c>
      <c r="AG1" s="359"/>
      <c r="AH1" s="359"/>
      <c r="AI1" s="359"/>
      <c r="AJ1" s="359"/>
      <c r="AK1" s="359"/>
      <c r="AL1" s="360"/>
      <c r="AM1" s="49"/>
      <c r="AN1" s="22" t="s">
        <v>111</v>
      </c>
      <c r="AO1" s="353" t="str">
        <f>IF(B1="","",B1)</f>
        <v/>
      </c>
      <c r="AP1" s="353"/>
      <c r="AQ1" s="353"/>
      <c r="AR1" s="353"/>
      <c r="AS1" s="353"/>
      <c r="AT1" s="353"/>
      <c r="AU1" s="354" t="s">
        <v>54</v>
      </c>
      <c r="AV1" s="283"/>
      <c r="AW1" s="283"/>
      <c r="AX1" s="283"/>
      <c r="AY1" s="283"/>
      <c r="AZ1" s="283"/>
      <c r="BA1" s="353" t="str">
        <f>IF(N1="","",N1)</f>
        <v/>
      </c>
      <c r="BB1" s="353"/>
      <c r="BC1" s="353"/>
      <c r="BD1" s="353"/>
      <c r="BE1" s="353"/>
      <c r="BF1" s="25" t="s">
        <v>53</v>
      </c>
      <c r="BG1" s="353" t="str">
        <f>IF(T1="","",T1)</f>
        <v/>
      </c>
      <c r="BH1" s="353"/>
      <c r="BI1" s="353"/>
      <c r="BJ1" s="353"/>
      <c r="BK1" s="354" t="s">
        <v>16</v>
      </c>
      <c r="BL1" s="283"/>
      <c r="BM1" s="283"/>
      <c r="BN1" s="283"/>
      <c r="BO1" s="283"/>
      <c r="BP1" s="353" t="str">
        <f t="shared" ref="BP1:BP8" si="0">IF(AC1="","",AC1)</f>
        <v/>
      </c>
      <c r="BQ1" s="353"/>
      <c r="BR1" s="353"/>
      <c r="BS1" s="335" t="str">
        <f>IF(AF1="","",AF1)</f>
        <v/>
      </c>
      <c r="BT1" s="335"/>
      <c r="BU1" s="335"/>
      <c r="BV1" s="335"/>
      <c r="BW1" s="335"/>
      <c r="BX1" s="335"/>
      <c r="BY1" s="336"/>
    </row>
    <row r="2" spans="1:77" x14ac:dyDescent="0.35">
      <c r="A2" s="11" t="s">
        <v>110</v>
      </c>
      <c r="B2" s="346"/>
      <c r="C2" s="346"/>
      <c r="D2" s="346"/>
      <c r="E2" s="346"/>
      <c r="F2" s="346"/>
      <c r="G2" s="347"/>
      <c r="H2" s="333" t="s">
        <v>55</v>
      </c>
      <c r="I2" s="334"/>
      <c r="J2" s="334"/>
      <c r="K2" s="334"/>
      <c r="L2" s="334"/>
      <c r="M2" s="334"/>
      <c r="N2" s="332"/>
      <c r="O2" s="332"/>
      <c r="P2" s="332"/>
      <c r="Q2" s="332"/>
      <c r="R2" s="332"/>
      <c r="S2" s="23" t="s">
        <v>53</v>
      </c>
      <c r="T2" s="332"/>
      <c r="U2" s="332"/>
      <c r="V2" s="332"/>
      <c r="W2" s="332"/>
      <c r="X2" s="333" t="s">
        <v>17</v>
      </c>
      <c r="Y2" s="334"/>
      <c r="Z2" s="334"/>
      <c r="AA2" s="334"/>
      <c r="AB2" s="334"/>
      <c r="AC2" s="350"/>
      <c r="AD2" s="350"/>
      <c r="AE2" s="350"/>
      <c r="AF2" s="361" t="str">
        <f t="shared" ref="AF2:AF5" si="1">IF(TRIM(AC2)="Oui","Merci de remplir le tableau inférieur","")</f>
        <v/>
      </c>
      <c r="AG2" s="361"/>
      <c r="AH2" s="361"/>
      <c r="AI2" s="361"/>
      <c r="AJ2" s="361"/>
      <c r="AK2" s="361"/>
      <c r="AL2" s="362"/>
      <c r="AM2" s="49"/>
      <c r="AN2" s="11" t="s">
        <v>62</v>
      </c>
      <c r="AO2" s="332" t="str">
        <f>IF(B2="","",B2)</f>
        <v/>
      </c>
      <c r="AP2" s="332"/>
      <c r="AQ2" s="332"/>
      <c r="AR2" s="332"/>
      <c r="AS2" s="332"/>
      <c r="AT2" s="332"/>
      <c r="AU2" s="333" t="s">
        <v>55</v>
      </c>
      <c r="AV2" s="334"/>
      <c r="AW2" s="334"/>
      <c r="AX2" s="334"/>
      <c r="AY2" s="334"/>
      <c r="AZ2" s="334"/>
      <c r="BA2" s="332" t="str">
        <f t="shared" ref="BA2:BA5" si="2">IF(N2="","",N2)</f>
        <v/>
      </c>
      <c r="BB2" s="332"/>
      <c r="BC2" s="332"/>
      <c r="BD2" s="332"/>
      <c r="BE2" s="332"/>
      <c r="BF2" s="23" t="s">
        <v>53</v>
      </c>
      <c r="BG2" s="332" t="str">
        <f>IF(T2="","",T2)</f>
        <v/>
      </c>
      <c r="BH2" s="332"/>
      <c r="BI2" s="332"/>
      <c r="BJ2" s="332"/>
      <c r="BK2" s="333" t="s">
        <v>17</v>
      </c>
      <c r="BL2" s="334"/>
      <c r="BM2" s="334"/>
      <c r="BN2" s="334"/>
      <c r="BO2" s="334"/>
      <c r="BP2" s="332" t="str">
        <f t="shared" si="0"/>
        <v/>
      </c>
      <c r="BQ2" s="332"/>
      <c r="BR2" s="332"/>
      <c r="BS2" s="337" t="str">
        <f t="shared" ref="BS2:BS5" si="3">IF(AF2="","",AF2)</f>
        <v/>
      </c>
      <c r="BT2" s="337"/>
      <c r="BU2" s="337"/>
      <c r="BV2" s="337"/>
      <c r="BW2" s="337"/>
      <c r="BX2" s="337"/>
      <c r="BY2" s="338"/>
    </row>
    <row r="3" spans="1:77" x14ac:dyDescent="0.35">
      <c r="A3" s="11" t="s">
        <v>44</v>
      </c>
      <c r="B3" s="357"/>
      <c r="C3" s="346"/>
      <c r="D3" s="346"/>
      <c r="E3" s="346"/>
      <c r="F3" s="346"/>
      <c r="G3" s="347"/>
      <c r="H3" s="333" t="s">
        <v>56</v>
      </c>
      <c r="I3" s="334"/>
      <c r="J3" s="334"/>
      <c r="K3" s="334"/>
      <c r="L3" s="334"/>
      <c r="M3" s="334"/>
      <c r="N3" s="332"/>
      <c r="O3" s="332"/>
      <c r="P3" s="332"/>
      <c r="Q3" s="332"/>
      <c r="R3" s="332"/>
      <c r="S3" s="23" t="s">
        <v>53</v>
      </c>
      <c r="T3" s="332"/>
      <c r="U3" s="332"/>
      <c r="V3" s="332"/>
      <c r="W3" s="332"/>
      <c r="X3" s="333" t="s">
        <v>14</v>
      </c>
      <c r="Y3" s="334"/>
      <c r="Z3" s="334"/>
      <c r="AA3" s="334"/>
      <c r="AB3" s="334"/>
      <c r="AC3" s="350"/>
      <c r="AD3" s="350"/>
      <c r="AE3" s="350"/>
      <c r="AF3" s="361" t="str">
        <f t="shared" si="1"/>
        <v/>
      </c>
      <c r="AG3" s="361"/>
      <c r="AH3" s="361"/>
      <c r="AI3" s="361"/>
      <c r="AJ3" s="361"/>
      <c r="AK3" s="361"/>
      <c r="AL3" s="362"/>
      <c r="AM3" s="49"/>
      <c r="AN3" s="11" t="s">
        <v>63</v>
      </c>
      <c r="AO3" s="332" t="str">
        <f t="shared" ref="AO3:AO9" si="4">IF(B3="","",B3)</f>
        <v/>
      </c>
      <c r="AP3" s="332"/>
      <c r="AQ3" s="332"/>
      <c r="AR3" s="332"/>
      <c r="AS3" s="332"/>
      <c r="AT3" s="332"/>
      <c r="AU3" s="333" t="s">
        <v>56</v>
      </c>
      <c r="AV3" s="334"/>
      <c r="AW3" s="334"/>
      <c r="AX3" s="334"/>
      <c r="AY3" s="334"/>
      <c r="AZ3" s="334"/>
      <c r="BA3" s="332" t="str">
        <f t="shared" si="2"/>
        <v/>
      </c>
      <c r="BB3" s="332"/>
      <c r="BC3" s="332"/>
      <c r="BD3" s="332"/>
      <c r="BE3" s="332"/>
      <c r="BF3" s="23" t="s">
        <v>53</v>
      </c>
      <c r="BG3" s="332" t="str">
        <f>IF(T3="","",T3)</f>
        <v/>
      </c>
      <c r="BH3" s="332"/>
      <c r="BI3" s="332"/>
      <c r="BJ3" s="332"/>
      <c r="BK3" s="333" t="s">
        <v>14</v>
      </c>
      <c r="BL3" s="334"/>
      <c r="BM3" s="334"/>
      <c r="BN3" s="334"/>
      <c r="BO3" s="334"/>
      <c r="BP3" s="332" t="str">
        <f t="shared" si="0"/>
        <v/>
      </c>
      <c r="BQ3" s="332"/>
      <c r="BR3" s="332"/>
      <c r="BS3" s="337" t="str">
        <f t="shared" si="3"/>
        <v/>
      </c>
      <c r="BT3" s="337"/>
      <c r="BU3" s="337"/>
      <c r="BV3" s="337"/>
      <c r="BW3" s="337"/>
      <c r="BX3" s="337"/>
      <c r="BY3" s="338"/>
    </row>
    <row r="4" spans="1:77" x14ac:dyDescent="0.35">
      <c r="A4" s="11" t="s">
        <v>74</v>
      </c>
      <c r="B4" s="346"/>
      <c r="C4" s="346"/>
      <c r="D4" s="346"/>
      <c r="E4" s="346"/>
      <c r="F4" s="346"/>
      <c r="G4" s="347"/>
      <c r="H4" s="333" t="s">
        <v>57</v>
      </c>
      <c r="I4" s="334"/>
      <c r="J4" s="334"/>
      <c r="K4" s="334"/>
      <c r="L4" s="334"/>
      <c r="M4" s="334"/>
      <c r="N4" s="332"/>
      <c r="O4" s="332"/>
      <c r="P4" s="332"/>
      <c r="Q4" s="332"/>
      <c r="R4" s="332"/>
      <c r="S4" s="23" t="s">
        <v>53</v>
      </c>
      <c r="T4" s="332"/>
      <c r="U4" s="332"/>
      <c r="V4" s="332"/>
      <c r="W4" s="332"/>
      <c r="X4" s="333" t="s">
        <v>15</v>
      </c>
      <c r="Y4" s="334"/>
      <c r="Z4" s="334"/>
      <c r="AA4" s="334"/>
      <c r="AB4" s="334"/>
      <c r="AC4" s="350"/>
      <c r="AD4" s="350"/>
      <c r="AE4" s="350"/>
      <c r="AF4" s="361" t="str">
        <f>IF(TRIM(AC4)="Oui","Merci de remplir le tableau inférieur","")</f>
        <v/>
      </c>
      <c r="AG4" s="361"/>
      <c r="AH4" s="361"/>
      <c r="AI4" s="361"/>
      <c r="AJ4" s="361"/>
      <c r="AK4" s="361"/>
      <c r="AL4" s="362"/>
      <c r="AM4" s="49"/>
      <c r="AN4" s="11" t="s">
        <v>52</v>
      </c>
      <c r="AO4" s="332" t="str">
        <f t="shared" si="4"/>
        <v/>
      </c>
      <c r="AP4" s="332"/>
      <c r="AQ4" s="332"/>
      <c r="AR4" s="332"/>
      <c r="AS4" s="332"/>
      <c r="AT4" s="332"/>
      <c r="AU4" s="333" t="s">
        <v>57</v>
      </c>
      <c r="AV4" s="334"/>
      <c r="AW4" s="334"/>
      <c r="AX4" s="334"/>
      <c r="AY4" s="334"/>
      <c r="AZ4" s="334"/>
      <c r="BA4" s="332" t="str">
        <f t="shared" si="2"/>
        <v/>
      </c>
      <c r="BB4" s="332"/>
      <c r="BC4" s="332"/>
      <c r="BD4" s="332"/>
      <c r="BE4" s="332"/>
      <c r="BF4" s="23" t="s">
        <v>53</v>
      </c>
      <c r="BG4" s="332" t="str">
        <f>IF(T4="","",T4)</f>
        <v/>
      </c>
      <c r="BH4" s="332"/>
      <c r="BI4" s="332"/>
      <c r="BJ4" s="332"/>
      <c r="BK4" s="333" t="s">
        <v>15</v>
      </c>
      <c r="BL4" s="334"/>
      <c r="BM4" s="334"/>
      <c r="BN4" s="334"/>
      <c r="BO4" s="334"/>
      <c r="BP4" s="332" t="str">
        <f t="shared" si="0"/>
        <v/>
      </c>
      <c r="BQ4" s="332"/>
      <c r="BR4" s="332"/>
      <c r="BS4" s="337" t="str">
        <f t="shared" si="3"/>
        <v/>
      </c>
      <c r="BT4" s="337"/>
      <c r="BU4" s="337"/>
      <c r="BV4" s="337"/>
      <c r="BW4" s="337"/>
      <c r="BX4" s="337"/>
      <c r="BY4" s="338"/>
    </row>
    <row r="5" spans="1:77" ht="15" thickBot="1" x14ac:dyDescent="0.4">
      <c r="A5" s="11" t="s">
        <v>8</v>
      </c>
      <c r="B5" s="348"/>
      <c r="C5" s="348"/>
      <c r="D5" s="348"/>
      <c r="E5" s="348"/>
      <c r="F5" s="348"/>
      <c r="G5" s="349"/>
      <c r="H5" s="351" t="s">
        <v>58</v>
      </c>
      <c r="I5" s="352"/>
      <c r="J5" s="352"/>
      <c r="K5" s="352"/>
      <c r="L5" s="352"/>
      <c r="M5" s="352"/>
      <c r="N5" s="332"/>
      <c r="O5" s="332"/>
      <c r="P5" s="332"/>
      <c r="Q5" s="332"/>
      <c r="R5" s="332"/>
      <c r="S5" s="23" t="s">
        <v>53</v>
      </c>
      <c r="T5" s="332"/>
      <c r="U5" s="332"/>
      <c r="V5" s="332"/>
      <c r="W5" s="332"/>
      <c r="X5" s="333" t="s">
        <v>45</v>
      </c>
      <c r="Y5" s="334"/>
      <c r="Z5" s="334"/>
      <c r="AA5" s="334"/>
      <c r="AB5" s="334"/>
      <c r="AC5" s="350"/>
      <c r="AD5" s="350"/>
      <c r="AE5" s="350"/>
      <c r="AF5" s="361" t="str">
        <f t="shared" si="1"/>
        <v/>
      </c>
      <c r="AG5" s="361"/>
      <c r="AH5" s="361"/>
      <c r="AI5" s="361"/>
      <c r="AJ5" s="361"/>
      <c r="AK5" s="361"/>
      <c r="AL5" s="362"/>
      <c r="AM5" s="49"/>
      <c r="AN5" s="11" t="s">
        <v>8</v>
      </c>
      <c r="AO5" s="332" t="str">
        <f t="shared" si="4"/>
        <v/>
      </c>
      <c r="AP5" s="332"/>
      <c r="AQ5" s="332"/>
      <c r="AR5" s="332"/>
      <c r="AS5" s="332"/>
      <c r="AT5" s="332"/>
      <c r="AU5" s="351" t="s">
        <v>58</v>
      </c>
      <c r="AV5" s="352"/>
      <c r="AW5" s="352"/>
      <c r="AX5" s="352"/>
      <c r="AY5" s="352"/>
      <c r="AZ5" s="352"/>
      <c r="BA5" s="332" t="str">
        <f t="shared" si="2"/>
        <v/>
      </c>
      <c r="BB5" s="332"/>
      <c r="BC5" s="332"/>
      <c r="BD5" s="332"/>
      <c r="BE5" s="332"/>
      <c r="BF5" s="23" t="s">
        <v>53</v>
      </c>
      <c r="BG5" s="334" t="str">
        <f>IF(T5="","",T5)</f>
        <v/>
      </c>
      <c r="BH5" s="334"/>
      <c r="BI5" s="334"/>
      <c r="BJ5" s="334"/>
      <c r="BK5" s="333" t="s">
        <v>45</v>
      </c>
      <c r="BL5" s="334"/>
      <c r="BM5" s="334"/>
      <c r="BN5" s="334"/>
      <c r="BO5" s="334"/>
      <c r="BP5" s="332" t="str">
        <f t="shared" si="0"/>
        <v/>
      </c>
      <c r="BQ5" s="332"/>
      <c r="BR5" s="332"/>
      <c r="BS5" s="337" t="str">
        <f t="shared" si="3"/>
        <v/>
      </c>
      <c r="BT5" s="337"/>
      <c r="BU5" s="337"/>
      <c r="BV5" s="337"/>
      <c r="BW5" s="337"/>
      <c r="BX5" s="337"/>
      <c r="BY5" s="338"/>
    </row>
    <row r="6" spans="1:77" x14ac:dyDescent="0.35">
      <c r="A6" s="11" t="s">
        <v>4</v>
      </c>
      <c r="B6" s="346"/>
      <c r="C6" s="346"/>
      <c r="D6" s="346"/>
      <c r="E6" s="346"/>
      <c r="F6" s="346"/>
      <c r="G6" s="347"/>
      <c r="H6" s="344" t="s">
        <v>32</v>
      </c>
      <c r="I6" s="345"/>
      <c r="J6" s="345"/>
      <c r="K6" s="345"/>
      <c r="L6" s="345"/>
      <c r="M6" s="345"/>
      <c r="N6" s="345"/>
      <c r="O6" s="345"/>
      <c r="P6" s="345"/>
      <c r="Q6" s="345"/>
      <c r="R6" s="345"/>
      <c r="S6" s="345"/>
      <c r="T6" s="345"/>
      <c r="U6" s="345"/>
      <c r="V6" s="345"/>
      <c r="W6" s="345"/>
      <c r="X6" s="333" t="s">
        <v>12</v>
      </c>
      <c r="Y6" s="334"/>
      <c r="Z6" s="334"/>
      <c r="AA6" s="334"/>
      <c r="AB6" s="334"/>
      <c r="AC6" s="350"/>
      <c r="AD6" s="350"/>
      <c r="AE6" s="350"/>
      <c r="AF6" s="334" t="s">
        <v>61</v>
      </c>
      <c r="AG6" s="334"/>
      <c r="AH6" s="334"/>
      <c r="AI6" s="388"/>
      <c r="AJ6" s="388"/>
      <c r="AK6" s="388"/>
      <c r="AL6" s="388"/>
      <c r="AM6" s="49"/>
      <c r="AN6" s="11" t="s">
        <v>4</v>
      </c>
      <c r="AO6" s="332" t="str">
        <f t="shared" si="4"/>
        <v/>
      </c>
      <c r="AP6" s="332"/>
      <c r="AQ6" s="332"/>
      <c r="AR6" s="332"/>
      <c r="AS6" s="332"/>
      <c r="AT6" s="332"/>
      <c r="AU6" s="344" t="s">
        <v>32</v>
      </c>
      <c r="AV6" s="345"/>
      <c r="AW6" s="345"/>
      <c r="AX6" s="345"/>
      <c r="AY6" s="345"/>
      <c r="AZ6" s="345"/>
      <c r="BA6" s="345"/>
      <c r="BB6" s="345"/>
      <c r="BC6" s="345"/>
      <c r="BD6" s="345"/>
      <c r="BE6" s="345"/>
      <c r="BF6" s="345"/>
      <c r="BG6" s="345"/>
      <c r="BH6" s="345"/>
      <c r="BI6" s="345"/>
      <c r="BJ6" s="345"/>
      <c r="BK6" s="333" t="s">
        <v>12</v>
      </c>
      <c r="BL6" s="334"/>
      <c r="BM6" s="334"/>
      <c r="BN6" s="334"/>
      <c r="BO6" s="334"/>
      <c r="BP6" s="332" t="str">
        <f t="shared" si="0"/>
        <v/>
      </c>
      <c r="BQ6" s="332"/>
      <c r="BR6" s="332"/>
      <c r="BS6" s="334" t="s">
        <v>61</v>
      </c>
      <c r="BT6" s="334"/>
      <c r="BU6" s="334"/>
      <c r="BV6" s="332" t="str">
        <f>IF(AI6="","",AI6)</f>
        <v/>
      </c>
      <c r="BW6" s="332"/>
      <c r="BX6" s="332"/>
      <c r="BY6" s="343"/>
    </row>
    <row r="7" spans="1:77" ht="15" thickBot="1" x14ac:dyDescent="0.4">
      <c r="A7" s="11" t="s">
        <v>5</v>
      </c>
      <c r="B7" s="357"/>
      <c r="C7" s="346"/>
      <c r="D7" s="346"/>
      <c r="E7" s="346"/>
      <c r="F7" s="346"/>
      <c r="G7" s="347"/>
      <c r="H7" s="265"/>
      <c r="I7" s="266"/>
      <c r="J7" s="266"/>
      <c r="K7" s="266"/>
      <c r="L7" s="266"/>
      <c r="M7" s="266"/>
      <c r="N7" s="266"/>
      <c r="O7" s="266"/>
      <c r="P7" s="266"/>
      <c r="Q7" s="266"/>
      <c r="R7" s="266"/>
      <c r="S7" s="266"/>
      <c r="T7" s="266"/>
      <c r="U7" s="266"/>
      <c r="V7" s="266"/>
      <c r="W7" s="266"/>
      <c r="X7" s="333" t="s">
        <v>13</v>
      </c>
      <c r="Y7" s="334"/>
      <c r="Z7" s="334"/>
      <c r="AA7" s="334"/>
      <c r="AB7" s="334"/>
      <c r="AC7" s="350"/>
      <c r="AD7" s="350"/>
      <c r="AE7" s="350"/>
      <c r="AF7" s="334" t="s">
        <v>61</v>
      </c>
      <c r="AG7" s="334"/>
      <c r="AH7" s="334"/>
      <c r="AI7" s="332"/>
      <c r="AJ7" s="332"/>
      <c r="AK7" s="332"/>
      <c r="AL7" s="343"/>
      <c r="AM7" s="49"/>
      <c r="AN7" s="11" t="s">
        <v>5</v>
      </c>
      <c r="AO7" s="332" t="str">
        <f t="shared" si="4"/>
        <v/>
      </c>
      <c r="AP7" s="332"/>
      <c r="AQ7" s="332"/>
      <c r="AR7" s="332"/>
      <c r="AS7" s="332"/>
      <c r="AT7" s="332"/>
      <c r="AU7" s="265" t="str">
        <f>IF(H7="","",H7)</f>
        <v/>
      </c>
      <c r="AV7" s="266"/>
      <c r="AW7" s="266"/>
      <c r="AX7" s="266"/>
      <c r="AY7" s="266"/>
      <c r="AZ7" s="266"/>
      <c r="BA7" s="266"/>
      <c r="BB7" s="266"/>
      <c r="BC7" s="266"/>
      <c r="BD7" s="266"/>
      <c r="BE7" s="266"/>
      <c r="BF7" s="266"/>
      <c r="BG7" s="266"/>
      <c r="BH7" s="266"/>
      <c r="BI7" s="266"/>
      <c r="BJ7" s="266"/>
      <c r="BK7" s="333" t="s">
        <v>13</v>
      </c>
      <c r="BL7" s="334"/>
      <c r="BM7" s="334"/>
      <c r="BN7" s="334"/>
      <c r="BO7" s="334"/>
      <c r="BP7" s="332" t="str">
        <f t="shared" si="0"/>
        <v/>
      </c>
      <c r="BQ7" s="332"/>
      <c r="BR7" s="332"/>
      <c r="BS7" s="334" t="s">
        <v>61</v>
      </c>
      <c r="BT7" s="334"/>
      <c r="BU7" s="334"/>
      <c r="BV7" s="334" t="str">
        <f>IF(AI7="","",AI7)</f>
        <v/>
      </c>
      <c r="BW7" s="334"/>
      <c r="BX7" s="334"/>
      <c r="BY7" s="342"/>
    </row>
    <row r="8" spans="1:77" ht="15" thickBot="1" x14ac:dyDescent="0.4">
      <c r="A8" s="11" t="s">
        <v>51</v>
      </c>
      <c r="B8" s="348"/>
      <c r="C8" s="348"/>
      <c r="D8" s="348"/>
      <c r="E8" s="348"/>
      <c r="F8" s="348"/>
      <c r="G8" s="349"/>
      <c r="H8" s="344" t="s">
        <v>85</v>
      </c>
      <c r="I8" s="345"/>
      <c r="J8" s="345"/>
      <c r="K8" s="345"/>
      <c r="L8" s="345"/>
      <c r="M8" s="345"/>
      <c r="N8" s="345"/>
      <c r="O8" s="345"/>
      <c r="P8" s="345"/>
      <c r="Q8" s="345"/>
      <c r="R8" s="345"/>
      <c r="S8" s="345"/>
      <c r="T8" s="345"/>
      <c r="U8" s="345"/>
      <c r="V8" s="345"/>
      <c r="W8" s="345"/>
      <c r="X8" s="351" t="s">
        <v>18</v>
      </c>
      <c r="Y8" s="352"/>
      <c r="Z8" s="352"/>
      <c r="AA8" s="352"/>
      <c r="AB8" s="352"/>
      <c r="AC8" s="350"/>
      <c r="AD8" s="350"/>
      <c r="AE8" s="350"/>
      <c r="AF8" s="391"/>
      <c r="AG8" s="391"/>
      <c r="AH8" s="391"/>
      <c r="AI8" s="391"/>
      <c r="AJ8" s="391"/>
      <c r="AK8" s="391"/>
      <c r="AL8" s="392"/>
      <c r="AM8" s="49"/>
      <c r="AN8" s="11" t="s">
        <v>51</v>
      </c>
      <c r="AO8" s="332" t="str">
        <f t="shared" si="4"/>
        <v/>
      </c>
      <c r="AP8" s="332"/>
      <c r="AQ8" s="332"/>
      <c r="AR8" s="332"/>
      <c r="AS8" s="332"/>
      <c r="AT8" s="332"/>
      <c r="AU8" s="344" t="s">
        <v>85</v>
      </c>
      <c r="AV8" s="345"/>
      <c r="AW8" s="345"/>
      <c r="AX8" s="345"/>
      <c r="AY8" s="345"/>
      <c r="AZ8" s="345"/>
      <c r="BA8" s="345"/>
      <c r="BB8" s="345"/>
      <c r="BC8" s="345"/>
      <c r="BD8" s="345"/>
      <c r="BE8" s="345"/>
      <c r="BF8" s="345"/>
      <c r="BG8" s="345"/>
      <c r="BH8" s="345"/>
      <c r="BI8" s="345"/>
      <c r="BJ8" s="345"/>
      <c r="BK8" s="351" t="s">
        <v>18</v>
      </c>
      <c r="BL8" s="352"/>
      <c r="BM8" s="352"/>
      <c r="BN8" s="352"/>
      <c r="BO8" s="352"/>
      <c r="BP8" s="332" t="str">
        <f t="shared" si="0"/>
        <v/>
      </c>
      <c r="BQ8" s="332"/>
      <c r="BR8" s="332"/>
      <c r="BS8" s="42"/>
      <c r="BT8" s="42"/>
      <c r="BU8" s="42"/>
      <c r="BV8" s="42"/>
      <c r="BW8" s="42"/>
      <c r="BX8" s="42"/>
      <c r="BY8" s="43"/>
    </row>
    <row r="9" spans="1:77" ht="15" thickBot="1" x14ac:dyDescent="0.4">
      <c r="A9" s="16" t="s">
        <v>6</v>
      </c>
      <c r="B9" s="389"/>
      <c r="C9" s="389"/>
      <c r="D9" s="389"/>
      <c r="E9" s="389"/>
      <c r="F9" s="389"/>
      <c r="G9" s="390"/>
      <c r="H9" s="265"/>
      <c r="I9" s="266"/>
      <c r="J9" s="266"/>
      <c r="K9" s="266"/>
      <c r="L9" s="266"/>
      <c r="M9" s="266"/>
      <c r="N9" s="266"/>
      <c r="O9" s="266"/>
      <c r="P9" s="266"/>
      <c r="Q9" s="266"/>
      <c r="R9" s="266"/>
      <c r="S9" s="266"/>
      <c r="T9" s="266"/>
      <c r="U9" s="266"/>
      <c r="V9" s="266"/>
      <c r="W9" s="266"/>
      <c r="X9" s="591" t="s">
        <v>59</v>
      </c>
      <c r="Y9" s="592"/>
      <c r="Z9" s="592"/>
      <c r="AA9" s="592"/>
      <c r="AB9" s="592"/>
      <c r="AC9" s="262"/>
      <c r="AD9" s="262"/>
      <c r="AE9" s="263"/>
      <c r="AF9" s="264" t="s">
        <v>60</v>
      </c>
      <c r="AG9" s="264"/>
      <c r="AH9" s="264"/>
      <c r="AI9" s="264"/>
      <c r="AJ9" s="264"/>
      <c r="AK9" s="264"/>
      <c r="AL9" s="156"/>
      <c r="AM9" s="49"/>
      <c r="AN9" s="16" t="s">
        <v>6</v>
      </c>
      <c r="AO9" s="331" t="str">
        <f t="shared" si="4"/>
        <v/>
      </c>
      <c r="AP9" s="331"/>
      <c r="AQ9" s="331"/>
      <c r="AR9" s="331"/>
      <c r="AS9" s="331"/>
      <c r="AT9" s="331"/>
      <c r="AU9" s="265" t="str">
        <f>IF(H9="","",H9)</f>
        <v/>
      </c>
      <c r="AV9" s="266"/>
      <c r="AW9" s="266"/>
      <c r="AX9" s="266"/>
      <c r="AY9" s="266"/>
      <c r="AZ9" s="266"/>
      <c r="BA9" s="266"/>
      <c r="BB9" s="266"/>
      <c r="BC9" s="266"/>
      <c r="BD9" s="266"/>
      <c r="BE9" s="266"/>
      <c r="BF9" s="266"/>
      <c r="BG9" s="266"/>
      <c r="BH9" s="266"/>
      <c r="BI9" s="266"/>
      <c r="BJ9" s="266"/>
      <c r="BK9" s="588" t="s">
        <v>59</v>
      </c>
      <c r="BL9" s="589"/>
      <c r="BM9" s="589"/>
      <c r="BN9" s="589"/>
      <c r="BO9" s="589"/>
      <c r="BP9" s="590" t="str">
        <f>IF(AC9="","",AC9)</f>
        <v/>
      </c>
      <c r="BQ9" s="590"/>
      <c r="BR9" s="590"/>
      <c r="BS9" s="591" t="s">
        <v>60</v>
      </c>
      <c r="BT9" s="592"/>
      <c r="BU9" s="592"/>
      <c r="BV9" s="592"/>
      <c r="BW9" s="592"/>
      <c r="BX9" s="592"/>
      <c r="BY9" s="593" t="str">
        <f>IF(AL9="","",AL9)</f>
        <v/>
      </c>
    </row>
    <row r="10" spans="1:77" ht="15" thickBot="1" x14ac:dyDescent="0.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row>
    <row r="11" spans="1:77" ht="14.5" customHeight="1" x14ac:dyDescent="0.35">
      <c r="A11" s="381" t="s">
        <v>0</v>
      </c>
      <c r="B11" s="382"/>
      <c r="C11" s="379"/>
      <c r="D11" s="379"/>
      <c r="E11" s="379"/>
      <c r="F11" s="379"/>
      <c r="G11" s="379"/>
      <c r="H11" s="379"/>
      <c r="I11" s="379"/>
      <c r="J11" s="379"/>
      <c r="K11" s="379"/>
      <c r="L11" s="379"/>
      <c r="M11" s="379"/>
      <c r="N11" s="379"/>
      <c r="O11" s="379"/>
      <c r="P11" s="379"/>
      <c r="Q11" s="379"/>
      <c r="R11" s="379"/>
      <c r="S11" s="379"/>
      <c r="T11" s="379"/>
      <c r="U11" s="379"/>
      <c r="V11" s="379"/>
      <c r="W11" s="379"/>
      <c r="X11" s="379"/>
      <c r="Y11" s="379"/>
      <c r="Z11" s="379"/>
      <c r="AA11" s="379"/>
      <c r="AB11" s="379"/>
      <c r="AC11" s="379"/>
      <c r="AD11" s="379"/>
      <c r="AE11" s="379"/>
      <c r="AF11" s="379"/>
      <c r="AG11" s="294" t="s">
        <v>80</v>
      </c>
      <c r="AH11" s="295"/>
      <c r="AI11" s="295"/>
      <c r="AJ11" s="295"/>
      <c r="AK11" s="296"/>
      <c r="AL11" s="339" t="s">
        <v>47</v>
      </c>
      <c r="AM11" s="52"/>
      <c r="AN11" s="381" t="s">
        <v>0</v>
      </c>
      <c r="AO11" s="382"/>
      <c r="AP11" s="256"/>
      <c r="AQ11" s="257"/>
      <c r="AR11" s="257"/>
      <c r="AS11" s="257"/>
      <c r="AT11" s="258"/>
      <c r="AU11" s="256"/>
      <c r="AV11" s="257"/>
      <c r="AW11" s="257"/>
      <c r="AX11" s="257"/>
      <c r="AY11" s="258"/>
      <c r="AZ11" s="256"/>
      <c r="BA11" s="257"/>
      <c r="BB11" s="257"/>
      <c r="BC11" s="257"/>
      <c r="BD11" s="258"/>
      <c r="BE11" s="256"/>
      <c r="BF11" s="257"/>
      <c r="BG11" s="257"/>
      <c r="BH11" s="257"/>
      <c r="BI11" s="258"/>
      <c r="BJ11" s="256"/>
      <c r="BK11" s="257"/>
      <c r="BL11" s="257"/>
      <c r="BM11" s="257"/>
      <c r="BN11" s="258"/>
      <c r="BO11" s="259"/>
      <c r="BP11" s="260"/>
      <c r="BQ11" s="260"/>
      <c r="BR11" s="260"/>
      <c r="BS11" s="261"/>
      <c r="BT11" s="259"/>
      <c r="BU11" s="260"/>
      <c r="BV11" s="260"/>
      <c r="BW11" s="260"/>
      <c r="BX11" s="261"/>
      <c r="BY11" s="339" t="s">
        <v>47</v>
      </c>
    </row>
    <row r="12" spans="1:77" ht="38" customHeight="1" x14ac:dyDescent="0.35">
      <c r="A12" s="326" t="s">
        <v>1</v>
      </c>
      <c r="B12" s="327"/>
      <c r="C12" s="380"/>
      <c r="D12" s="380"/>
      <c r="E12" s="380"/>
      <c r="F12" s="380"/>
      <c r="G12" s="380"/>
      <c r="H12" s="380"/>
      <c r="I12" s="380"/>
      <c r="J12" s="380"/>
      <c r="K12" s="380"/>
      <c r="L12" s="380"/>
      <c r="M12" s="380"/>
      <c r="N12" s="380"/>
      <c r="O12" s="380"/>
      <c r="P12" s="380"/>
      <c r="Q12" s="380"/>
      <c r="R12" s="380"/>
      <c r="S12" s="380"/>
      <c r="T12" s="380"/>
      <c r="U12" s="380"/>
      <c r="V12" s="380"/>
      <c r="W12" s="380"/>
      <c r="X12" s="380"/>
      <c r="Y12" s="380"/>
      <c r="Z12" s="380"/>
      <c r="AA12" s="380"/>
      <c r="AB12" s="380"/>
      <c r="AC12" s="380"/>
      <c r="AD12" s="380"/>
      <c r="AE12" s="380"/>
      <c r="AF12" s="380"/>
      <c r="AG12" s="297"/>
      <c r="AH12" s="298"/>
      <c r="AI12" s="298"/>
      <c r="AJ12" s="298"/>
      <c r="AK12" s="299"/>
      <c r="AL12" s="340"/>
      <c r="AM12" s="52"/>
      <c r="AN12" s="326" t="s">
        <v>1</v>
      </c>
      <c r="AO12" s="327"/>
      <c r="AP12" s="285"/>
      <c r="AQ12" s="286"/>
      <c r="AR12" s="286"/>
      <c r="AS12" s="286"/>
      <c r="AT12" s="287"/>
      <c r="AU12" s="285"/>
      <c r="AV12" s="286"/>
      <c r="AW12" s="286"/>
      <c r="AX12" s="286"/>
      <c r="AY12" s="287"/>
      <c r="AZ12" s="285"/>
      <c r="BA12" s="286"/>
      <c r="BB12" s="286"/>
      <c r="BC12" s="286"/>
      <c r="BD12" s="287"/>
      <c r="BE12" s="285"/>
      <c r="BF12" s="286"/>
      <c r="BG12" s="286"/>
      <c r="BH12" s="286"/>
      <c r="BI12" s="287"/>
      <c r="BJ12" s="285"/>
      <c r="BK12" s="286"/>
      <c r="BL12" s="286"/>
      <c r="BM12" s="286"/>
      <c r="BN12" s="287"/>
      <c r="BO12" s="285"/>
      <c r="BP12" s="286"/>
      <c r="BQ12" s="286"/>
      <c r="BR12" s="286"/>
      <c r="BS12" s="287"/>
      <c r="BT12" s="315"/>
      <c r="BU12" s="316"/>
      <c r="BV12" s="316"/>
      <c r="BW12" s="316"/>
      <c r="BX12" s="317"/>
      <c r="BY12" s="340"/>
    </row>
    <row r="13" spans="1:77" s="6" customFormat="1" ht="42.5" customHeight="1" thickBot="1" x14ac:dyDescent="0.4">
      <c r="A13" s="384" t="s">
        <v>75</v>
      </c>
      <c r="B13" s="385"/>
      <c r="C13" s="380"/>
      <c r="D13" s="380"/>
      <c r="E13" s="380"/>
      <c r="F13" s="380"/>
      <c r="G13" s="380"/>
      <c r="H13" s="380"/>
      <c r="I13" s="380"/>
      <c r="J13" s="380"/>
      <c r="K13" s="380"/>
      <c r="L13" s="380"/>
      <c r="M13" s="380"/>
      <c r="N13" s="380"/>
      <c r="O13" s="380"/>
      <c r="P13" s="380"/>
      <c r="Q13" s="380"/>
      <c r="R13" s="380"/>
      <c r="S13" s="380"/>
      <c r="T13" s="380"/>
      <c r="U13" s="380"/>
      <c r="V13" s="380"/>
      <c r="W13" s="380"/>
      <c r="X13" s="380"/>
      <c r="Y13" s="380"/>
      <c r="Z13" s="380"/>
      <c r="AA13" s="380"/>
      <c r="AB13" s="380"/>
      <c r="AC13" s="380"/>
      <c r="AD13" s="380"/>
      <c r="AE13" s="380"/>
      <c r="AF13" s="380"/>
      <c r="AG13" s="297"/>
      <c r="AH13" s="298"/>
      <c r="AI13" s="298"/>
      <c r="AJ13" s="298"/>
      <c r="AK13" s="299"/>
      <c r="AL13" s="340"/>
      <c r="AM13" s="53"/>
      <c r="AN13" s="386" t="s">
        <v>75</v>
      </c>
      <c r="AO13" s="387"/>
      <c r="AP13" s="285"/>
      <c r="AQ13" s="286"/>
      <c r="AR13" s="286"/>
      <c r="AS13" s="286"/>
      <c r="AT13" s="287"/>
      <c r="AU13" s="285"/>
      <c r="AV13" s="286"/>
      <c r="AW13" s="286"/>
      <c r="AX13" s="286"/>
      <c r="AY13" s="287"/>
      <c r="AZ13" s="285"/>
      <c r="BA13" s="286"/>
      <c r="BB13" s="286"/>
      <c r="BC13" s="286"/>
      <c r="BD13" s="287"/>
      <c r="BE13" s="285"/>
      <c r="BF13" s="286"/>
      <c r="BG13" s="286"/>
      <c r="BH13" s="286"/>
      <c r="BI13" s="287"/>
      <c r="BJ13" s="285"/>
      <c r="BK13" s="286"/>
      <c r="BL13" s="286"/>
      <c r="BM13" s="286"/>
      <c r="BN13" s="287"/>
      <c r="BO13" s="285"/>
      <c r="BP13" s="286"/>
      <c r="BQ13" s="286"/>
      <c r="BR13" s="286"/>
      <c r="BS13" s="287"/>
      <c r="BT13" s="328"/>
      <c r="BU13" s="329"/>
      <c r="BV13" s="329"/>
      <c r="BW13" s="329"/>
      <c r="BX13" s="330"/>
      <c r="BY13" s="340"/>
    </row>
    <row r="14" spans="1:77" s="6" customFormat="1" ht="22.5" customHeight="1" x14ac:dyDescent="0.35">
      <c r="A14" s="365" t="s">
        <v>81</v>
      </c>
      <c r="B14" s="366"/>
      <c r="C14" s="363" t="s">
        <v>31</v>
      </c>
      <c r="D14" s="271" t="s">
        <v>2</v>
      </c>
      <c r="E14" s="271"/>
      <c r="F14" s="271"/>
      <c r="G14" s="272"/>
      <c r="H14" s="367" t="s">
        <v>31</v>
      </c>
      <c r="I14" s="271" t="s">
        <v>2</v>
      </c>
      <c r="J14" s="271"/>
      <c r="K14" s="271"/>
      <c r="L14" s="272"/>
      <c r="M14" s="367" t="s">
        <v>31</v>
      </c>
      <c r="N14" s="271" t="s">
        <v>2</v>
      </c>
      <c r="O14" s="271"/>
      <c r="P14" s="271"/>
      <c r="Q14" s="272"/>
      <c r="R14" s="367" t="s">
        <v>31</v>
      </c>
      <c r="S14" s="271" t="s">
        <v>2</v>
      </c>
      <c r="T14" s="271"/>
      <c r="U14" s="271"/>
      <c r="V14" s="272"/>
      <c r="W14" s="367" t="s">
        <v>31</v>
      </c>
      <c r="X14" s="271" t="s">
        <v>2</v>
      </c>
      <c r="Y14" s="271"/>
      <c r="Z14" s="271"/>
      <c r="AA14" s="272"/>
      <c r="AB14" s="367" t="s">
        <v>31</v>
      </c>
      <c r="AC14" s="271" t="s">
        <v>2</v>
      </c>
      <c r="AD14" s="271"/>
      <c r="AE14" s="271"/>
      <c r="AF14" s="272"/>
      <c r="AG14" s="297"/>
      <c r="AH14" s="298"/>
      <c r="AI14" s="298"/>
      <c r="AJ14" s="298"/>
      <c r="AK14" s="299"/>
      <c r="AL14" s="340"/>
      <c r="AM14" s="53"/>
      <c r="AN14" s="318" t="s">
        <v>73</v>
      </c>
      <c r="AO14" s="319"/>
      <c r="AP14" s="269" t="s">
        <v>31</v>
      </c>
      <c r="AQ14" s="271" t="s">
        <v>2</v>
      </c>
      <c r="AR14" s="271"/>
      <c r="AS14" s="271"/>
      <c r="AT14" s="272"/>
      <c r="AU14" s="269" t="s">
        <v>31</v>
      </c>
      <c r="AV14" s="271" t="s">
        <v>2</v>
      </c>
      <c r="AW14" s="271"/>
      <c r="AX14" s="271"/>
      <c r="AY14" s="272"/>
      <c r="AZ14" s="269" t="s">
        <v>31</v>
      </c>
      <c r="BA14" s="271" t="s">
        <v>2</v>
      </c>
      <c r="BB14" s="271"/>
      <c r="BC14" s="271"/>
      <c r="BD14" s="272"/>
      <c r="BE14" s="269" t="s">
        <v>31</v>
      </c>
      <c r="BF14" s="271" t="s">
        <v>2</v>
      </c>
      <c r="BG14" s="271"/>
      <c r="BH14" s="271"/>
      <c r="BI14" s="272"/>
      <c r="BJ14" s="269" t="s">
        <v>31</v>
      </c>
      <c r="BK14" s="271" t="s">
        <v>2</v>
      </c>
      <c r="BL14" s="271"/>
      <c r="BM14" s="271"/>
      <c r="BN14" s="272"/>
      <c r="BO14" s="269" t="s">
        <v>31</v>
      </c>
      <c r="BP14" s="271" t="s">
        <v>2</v>
      </c>
      <c r="BQ14" s="271"/>
      <c r="BR14" s="271"/>
      <c r="BS14" s="272"/>
      <c r="BT14" s="269" t="s">
        <v>31</v>
      </c>
      <c r="BU14" s="271" t="s">
        <v>2</v>
      </c>
      <c r="BV14" s="271"/>
      <c r="BW14" s="271"/>
      <c r="BX14" s="272"/>
      <c r="BY14" s="340"/>
    </row>
    <row r="15" spans="1:77" s="7" customFormat="1" ht="15" thickBot="1" x14ac:dyDescent="0.4">
      <c r="A15" s="320"/>
      <c r="B15" s="321"/>
      <c r="C15" s="364"/>
      <c r="D15" s="54" t="s">
        <v>21</v>
      </c>
      <c r="E15" s="54" t="s">
        <v>21</v>
      </c>
      <c r="F15" s="54" t="s">
        <v>22</v>
      </c>
      <c r="G15" s="55" t="s">
        <v>23</v>
      </c>
      <c r="H15" s="368"/>
      <c r="I15" s="54" t="s">
        <v>21</v>
      </c>
      <c r="J15" s="54" t="s">
        <v>21</v>
      </c>
      <c r="K15" s="54" t="s">
        <v>22</v>
      </c>
      <c r="L15" s="55" t="s">
        <v>23</v>
      </c>
      <c r="M15" s="368"/>
      <c r="N15" s="54" t="s">
        <v>21</v>
      </c>
      <c r="O15" s="54" t="s">
        <v>21</v>
      </c>
      <c r="P15" s="54" t="s">
        <v>22</v>
      </c>
      <c r="Q15" s="55" t="s">
        <v>23</v>
      </c>
      <c r="R15" s="368"/>
      <c r="S15" s="54" t="s">
        <v>21</v>
      </c>
      <c r="T15" s="54" t="s">
        <v>21</v>
      </c>
      <c r="U15" s="54" t="s">
        <v>22</v>
      </c>
      <c r="V15" s="55" t="s">
        <v>23</v>
      </c>
      <c r="W15" s="368"/>
      <c r="X15" s="54" t="s">
        <v>21</v>
      </c>
      <c r="Y15" s="54" t="s">
        <v>21</v>
      </c>
      <c r="Z15" s="54" t="s">
        <v>22</v>
      </c>
      <c r="AA15" s="55" t="s">
        <v>23</v>
      </c>
      <c r="AB15" s="368"/>
      <c r="AC15" s="54" t="s">
        <v>21</v>
      </c>
      <c r="AD15" s="54" t="s">
        <v>21</v>
      </c>
      <c r="AE15" s="54" t="s">
        <v>22</v>
      </c>
      <c r="AF15" s="55" t="s">
        <v>23</v>
      </c>
      <c r="AG15" s="297"/>
      <c r="AH15" s="298"/>
      <c r="AI15" s="298"/>
      <c r="AJ15" s="298"/>
      <c r="AK15" s="299"/>
      <c r="AL15" s="340"/>
      <c r="AM15" s="56"/>
      <c r="AN15" s="320"/>
      <c r="AO15" s="321"/>
      <c r="AP15" s="270"/>
      <c r="AQ15" s="54" t="s">
        <v>21</v>
      </c>
      <c r="AR15" s="54" t="s">
        <v>21</v>
      </c>
      <c r="AS15" s="54" t="s">
        <v>22</v>
      </c>
      <c r="AT15" s="55" t="s">
        <v>23</v>
      </c>
      <c r="AU15" s="270"/>
      <c r="AV15" s="54" t="s">
        <v>21</v>
      </c>
      <c r="AW15" s="54" t="s">
        <v>21</v>
      </c>
      <c r="AX15" s="54" t="s">
        <v>22</v>
      </c>
      <c r="AY15" s="55" t="s">
        <v>23</v>
      </c>
      <c r="AZ15" s="270"/>
      <c r="BA15" s="54" t="s">
        <v>21</v>
      </c>
      <c r="BB15" s="54" t="s">
        <v>21</v>
      </c>
      <c r="BC15" s="54" t="s">
        <v>22</v>
      </c>
      <c r="BD15" s="55" t="s">
        <v>23</v>
      </c>
      <c r="BE15" s="270"/>
      <c r="BF15" s="54" t="s">
        <v>21</v>
      </c>
      <c r="BG15" s="54" t="s">
        <v>21</v>
      </c>
      <c r="BH15" s="54" t="s">
        <v>22</v>
      </c>
      <c r="BI15" s="55" t="s">
        <v>23</v>
      </c>
      <c r="BJ15" s="270"/>
      <c r="BK15" s="54" t="s">
        <v>21</v>
      </c>
      <c r="BL15" s="54" t="s">
        <v>21</v>
      </c>
      <c r="BM15" s="54" t="s">
        <v>22</v>
      </c>
      <c r="BN15" s="55" t="s">
        <v>23</v>
      </c>
      <c r="BO15" s="270"/>
      <c r="BP15" s="54" t="s">
        <v>21</v>
      </c>
      <c r="BQ15" s="54" t="s">
        <v>21</v>
      </c>
      <c r="BR15" s="54" t="s">
        <v>22</v>
      </c>
      <c r="BS15" s="55" t="s">
        <v>23</v>
      </c>
      <c r="BT15" s="270"/>
      <c r="BU15" s="54" t="s">
        <v>21</v>
      </c>
      <c r="BV15" s="54" t="s">
        <v>21</v>
      </c>
      <c r="BW15" s="54" t="s">
        <v>22</v>
      </c>
      <c r="BX15" s="55" t="s">
        <v>23</v>
      </c>
      <c r="BY15" s="341"/>
    </row>
    <row r="16" spans="1:77" x14ac:dyDescent="0.35">
      <c r="A16" s="585"/>
      <c r="B16" s="585"/>
      <c r="C16" s="140"/>
      <c r="D16" s="67"/>
      <c r="E16" s="67"/>
      <c r="F16" s="67"/>
      <c r="G16" s="139"/>
      <c r="H16" s="113"/>
      <c r="I16" s="67"/>
      <c r="J16" s="67"/>
      <c r="K16" s="67"/>
      <c r="L16" s="68"/>
      <c r="M16" s="113"/>
      <c r="N16" s="66"/>
      <c r="O16" s="67"/>
      <c r="P16" s="67"/>
      <c r="Q16" s="139"/>
      <c r="R16" s="140"/>
      <c r="S16" s="67"/>
      <c r="T16" s="67"/>
      <c r="U16" s="67"/>
      <c r="V16" s="139"/>
      <c r="W16" s="140"/>
      <c r="X16" s="66"/>
      <c r="Y16" s="141"/>
      <c r="Z16" s="141"/>
      <c r="AA16" s="142"/>
      <c r="AB16" s="113"/>
      <c r="AC16" s="67"/>
      <c r="AD16" s="67"/>
      <c r="AE16" s="67"/>
      <c r="AF16" s="68"/>
      <c r="AG16" s="305"/>
      <c r="AH16" s="306"/>
      <c r="AI16" s="306"/>
      <c r="AJ16" s="306"/>
      <c r="AK16" s="307"/>
      <c r="AL16" s="594"/>
      <c r="AM16" s="52" t="s">
        <v>67</v>
      </c>
      <c r="AN16" s="267" t="str">
        <f>IF(A16="","",A16)</f>
        <v/>
      </c>
      <c r="AO16" s="268"/>
      <c r="AP16" s="168"/>
      <c r="AQ16" s="164"/>
      <c r="AR16" s="164"/>
      <c r="AS16" s="164"/>
      <c r="AT16" s="151"/>
      <c r="AU16" s="168"/>
      <c r="AV16" s="164"/>
      <c r="AW16" s="164"/>
      <c r="AX16" s="164"/>
      <c r="AY16" s="165"/>
      <c r="AZ16" s="163"/>
      <c r="BA16" s="164"/>
      <c r="BB16" s="164"/>
      <c r="BC16" s="164"/>
      <c r="BD16" s="151"/>
      <c r="BE16" s="247"/>
      <c r="BF16" s="248"/>
      <c r="BG16" s="248"/>
      <c r="BH16" s="248"/>
      <c r="BI16" s="249"/>
      <c r="BJ16" s="163"/>
      <c r="BK16" s="164"/>
      <c r="BL16" s="164"/>
      <c r="BM16" s="164"/>
      <c r="BN16" s="151"/>
      <c r="BO16" s="168"/>
      <c r="BP16" s="164"/>
      <c r="BQ16" s="164"/>
      <c r="BR16" s="164"/>
      <c r="BS16" s="165"/>
      <c r="BT16" s="163"/>
      <c r="BU16" s="164"/>
      <c r="BV16" s="164"/>
      <c r="BW16" s="164"/>
      <c r="BX16" s="165"/>
      <c r="BY16" s="152"/>
    </row>
    <row r="17" spans="1:77" x14ac:dyDescent="0.35">
      <c r="A17" s="372"/>
      <c r="B17" s="372"/>
      <c r="C17" s="118"/>
      <c r="D17" s="109"/>
      <c r="E17" s="109"/>
      <c r="F17" s="109"/>
      <c r="G17" s="143"/>
      <c r="H17" s="116"/>
      <c r="I17" s="109"/>
      <c r="J17" s="109"/>
      <c r="K17" s="109"/>
      <c r="L17" s="110"/>
      <c r="M17" s="116"/>
      <c r="N17" s="108"/>
      <c r="O17" s="144"/>
      <c r="P17" s="144"/>
      <c r="Q17" s="587"/>
      <c r="R17" s="118"/>
      <c r="S17" s="109"/>
      <c r="T17" s="109"/>
      <c r="U17" s="109"/>
      <c r="V17" s="143"/>
      <c r="W17" s="118"/>
      <c r="X17" s="108"/>
      <c r="Y17" s="144"/>
      <c r="Z17" s="144"/>
      <c r="AA17" s="145"/>
      <c r="AB17" s="116"/>
      <c r="AC17" s="109"/>
      <c r="AD17" s="109"/>
      <c r="AE17" s="109"/>
      <c r="AF17" s="110"/>
      <c r="AG17" s="275"/>
      <c r="AH17" s="276"/>
      <c r="AI17" s="276"/>
      <c r="AJ17" s="276"/>
      <c r="AK17" s="277"/>
      <c r="AL17" s="595"/>
      <c r="AM17" s="52" t="str">
        <f>IF(C12="","",C12)</f>
        <v/>
      </c>
      <c r="AN17" s="267" t="str">
        <f t="shared" ref="AN17:AN28" si="5">IF(A17="","",A17)</f>
        <v/>
      </c>
      <c r="AO17" s="268"/>
      <c r="AP17" s="166"/>
      <c r="AQ17" s="158"/>
      <c r="AR17" s="158"/>
      <c r="AS17" s="158"/>
      <c r="AT17" s="111"/>
      <c r="AU17" s="166"/>
      <c r="AV17" s="158"/>
      <c r="AW17" s="158"/>
      <c r="AX17" s="158"/>
      <c r="AY17" s="159"/>
      <c r="AZ17" s="157"/>
      <c r="BA17" s="158"/>
      <c r="BB17" s="158"/>
      <c r="BC17" s="158"/>
      <c r="BD17" s="111"/>
      <c r="BE17" s="250"/>
      <c r="BF17" s="251"/>
      <c r="BG17" s="251"/>
      <c r="BH17" s="251"/>
      <c r="BI17" s="252"/>
      <c r="BJ17" s="157"/>
      <c r="BK17" s="158"/>
      <c r="BL17" s="158"/>
      <c r="BM17" s="158"/>
      <c r="BN17" s="111"/>
      <c r="BO17" s="166"/>
      <c r="BP17" s="158"/>
      <c r="BQ17" s="158"/>
      <c r="BR17" s="158"/>
      <c r="BS17" s="159"/>
      <c r="BT17" s="157"/>
      <c r="BU17" s="158"/>
      <c r="BV17" s="158"/>
      <c r="BW17" s="158"/>
      <c r="BX17" s="159"/>
      <c r="BY17" s="107"/>
    </row>
    <row r="18" spans="1:77" x14ac:dyDescent="0.35">
      <c r="A18" s="372"/>
      <c r="B18" s="372"/>
      <c r="C18" s="118"/>
      <c r="D18" s="109"/>
      <c r="E18" s="109"/>
      <c r="F18" s="109"/>
      <c r="G18" s="143"/>
      <c r="H18" s="116"/>
      <c r="I18" s="109"/>
      <c r="J18" s="109"/>
      <c r="K18" s="109"/>
      <c r="L18" s="110"/>
      <c r="M18" s="116"/>
      <c r="N18" s="108"/>
      <c r="O18" s="144"/>
      <c r="P18" s="144"/>
      <c r="Q18" s="587"/>
      <c r="R18" s="118"/>
      <c r="S18" s="109"/>
      <c r="T18" s="109"/>
      <c r="U18" s="109"/>
      <c r="V18" s="143"/>
      <c r="W18" s="118"/>
      <c r="X18" s="108"/>
      <c r="Y18" s="144"/>
      <c r="Z18" s="144"/>
      <c r="AA18" s="145"/>
      <c r="AB18" s="116"/>
      <c r="AC18" s="109"/>
      <c r="AD18" s="109"/>
      <c r="AE18" s="109"/>
      <c r="AF18" s="110"/>
      <c r="AG18" s="275"/>
      <c r="AH18" s="276"/>
      <c r="AI18" s="276"/>
      <c r="AJ18" s="276"/>
      <c r="AK18" s="277"/>
      <c r="AL18" s="595"/>
      <c r="AM18" s="52" t="str">
        <f>IF(H12="","",H12)</f>
        <v/>
      </c>
      <c r="AN18" s="267" t="str">
        <f t="shared" si="5"/>
        <v/>
      </c>
      <c r="AO18" s="268"/>
      <c r="AP18" s="166"/>
      <c r="AQ18" s="158"/>
      <c r="AR18" s="158"/>
      <c r="AS18" s="158"/>
      <c r="AT18" s="111"/>
      <c r="AU18" s="166"/>
      <c r="AV18" s="158"/>
      <c r="AW18" s="158"/>
      <c r="AX18" s="158"/>
      <c r="AY18" s="159"/>
      <c r="AZ18" s="157"/>
      <c r="BA18" s="158"/>
      <c r="BB18" s="158"/>
      <c r="BC18" s="158"/>
      <c r="BD18" s="111"/>
      <c r="BE18" s="250"/>
      <c r="BF18" s="251"/>
      <c r="BG18" s="251"/>
      <c r="BH18" s="251"/>
      <c r="BI18" s="252"/>
      <c r="BJ18" s="157"/>
      <c r="BK18" s="158"/>
      <c r="BL18" s="158"/>
      <c r="BM18" s="158"/>
      <c r="BN18" s="111"/>
      <c r="BO18" s="166"/>
      <c r="BP18" s="158"/>
      <c r="BQ18" s="158"/>
      <c r="BR18" s="158"/>
      <c r="BS18" s="159"/>
      <c r="BT18" s="157"/>
      <c r="BU18" s="158"/>
      <c r="BV18" s="158"/>
      <c r="BW18" s="158"/>
      <c r="BX18" s="159"/>
      <c r="BY18" s="107"/>
    </row>
    <row r="19" spans="1:77" x14ac:dyDescent="0.35">
      <c r="A19" s="372"/>
      <c r="B19" s="372"/>
      <c r="C19" s="118"/>
      <c r="D19" s="109"/>
      <c r="E19" s="109"/>
      <c r="F19" s="109"/>
      <c r="G19" s="143"/>
      <c r="H19" s="116"/>
      <c r="I19" s="109"/>
      <c r="J19" s="109"/>
      <c r="K19" s="109"/>
      <c r="L19" s="110"/>
      <c r="M19" s="116"/>
      <c r="N19" s="108"/>
      <c r="O19" s="144"/>
      <c r="P19" s="144"/>
      <c r="Q19" s="587"/>
      <c r="R19" s="118"/>
      <c r="S19" s="109"/>
      <c r="T19" s="109"/>
      <c r="U19" s="109"/>
      <c r="V19" s="143"/>
      <c r="W19" s="118"/>
      <c r="X19" s="108"/>
      <c r="Y19" s="144"/>
      <c r="Z19" s="144"/>
      <c r="AA19" s="145"/>
      <c r="AB19" s="116"/>
      <c r="AC19" s="109"/>
      <c r="AD19" s="109"/>
      <c r="AE19" s="109"/>
      <c r="AF19" s="110"/>
      <c r="AG19" s="275"/>
      <c r="AH19" s="276"/>
      <c r="AI19" s="276"/>
      <c r="AJ19" s="276"/>
      <c r="AK19" s="277"/>
      <c r="AL19" s="596"/>
      <c r="AM19" s="52" t="str">
        <f>IF(M12="","",M12)</f>
        <v/>
      </c>
      <c r="AN19" s="267" t="str">
        <f t="shared" si="5"/>
        <v/>
      </c>
      <c r="AO19" s="268"/>
      <c r="AP19" s="166"/>
      <c r="AQ19" s="158"/>
      <c r="AR19" s="158"/>
      <c r="AS19" s="158"/>
      <c r="AT19" s="111"/>
      <c r="AU19" s="166"/>
      <c r="AV19" s="158"/>
      <c r="AW19" s="158"/>
      <c r="AX19" s="158"/>
      <c r="AY19" s="159"/>
      <c r="AZ19" s="157"/>
      <c r="BA19" s="158"/>
      <c r="BB19" s="158"/>
      <c r="BC19" s="158"/>
      <c r="BD19" s="111"/>
      <c r="BE19" s="250"/>
      <c r="BF19" s="251"/>
      <c r="BG19" s="251"/>
      <c r="BH19" s="251"/>
      <c r="BI19" s="252"/>
      <c r="BJ19" s="157"/>
      <c r="BK19" s="158"/>
      <c r="BL19" s="158"/>
      <c r="BM19" s="158"/>
      <c r="BN19" s="111"/>
      <c r="BO19" s="166"/>
      <c r="BP19" s="158"/>
      <c r="BQ19" s="158"/>
      <c r="BR19" s="158"/>
      <c r="BS19" s="159"/>
      <c r="BT19" s="157"/>
      <c r="BU19" s="158"/>
      <c r="BV19" s="158"/>
      <c r="BW19" s="158"/>
      <c r="BX19" s="159"/>
      <c r="BY19" s="107"/>
    </row>
    <row r="20" spans="1:77" x14ac:dyDescent="0.35">
      <c r="A20" s="372"/>
      <c r="B20" s="372"/>
      <c r="C20" s="118"/>
      <c r="D20" s="109"/>
      <c r="E20" s="109"/>
      <c r="F20" s="109"/>
      <c r="G20" s="143"/>
      <c r="H20" s="116"/>
      <c r="I20" s="109"/>
      <c r="J20" s="109"/>
      <c r="K20" s="109"/>
      <c r="L20" s="110"/>
      <c r="M20" s="116"/>
      <c r="N20" s="144"/>
      <c r="O20" s="144"/>
      <c r="P20" s="108"/>
      <c r="Q20" s="587"/>
      <c r="R20" s="118"/>
      <c r="S20" s="109"/>
      <c r="T20" s="109"/>
      <c r="U20" s="109"/>
      <c r="V20" s="143"/>
      <c r="W20" s="118"/>
      <c r="X20" s="144"/>
      <c r="Y20" s="144"/>
      <c r="Z20" s="108"/>
      <c r="AA20" s="145"/>
      <c r="AB20" s="116"/>
      <c r="AC20" s="109"/>
      <c r="AD20" s="109"/>
      <c r="AE20" s="109"/>
      <c r="AF20" s="110"/>
      <c r="AG20" s="275"/>
      <c r="AH20" s="276"/>
      <c r="AI20" s="276"/>
      <c r="AJ20" s="276"/>
      <c r="AK20" s="277"/>
      <c r="AL20" s="595"/>
      <c r="AM20" s="52" t="str">
        <f>IF(R12="","",R12)</f>
        <v/>
      </c>
      <c r="AN20" s="267" t="str">
        <f t="shared" si="5"/>
        <v/>
      </c>
      <c r="AO20" s="268"/>
      <c r="AP20" s="166"/>
      <c r="AQ20" s="158"/>
      <c r="AR20" s="158"/>
      <c r="AS20" s="158"/>
      <c r="AT20" s="111"/>
      <c r="AU20" s="166"/>
      <c r="AV20" s="158"/>
      <c r="AW20" s="158"/>
      <c r="AX20" s="158"/>
      <c r="AY20" s="159"/>
      <c r="AZ20" s="157"/>
      <c r="BA20" s="158"/>
      <c r="BB20" s="158"/>
      <c r="BC20" s="158"/>
      <c r="BD20" s="111"/>
      <c r="BE20" s="250"/>
      <c r="BF20" s="251"/>
      <c r="BG20" s="251"/>
      <c r="BH20" s="251"/>
      <c r="BI20" s="252"/>
      <c r="BJ20" s="157"/>
      <c r="BK20" s="158"/>
      <c r="BL20" s="158"/>
      <c r="BM20" s="158"/>
      <c r="BN20" s="111"/>
      <c r="BO20" s="166"/>
      <c r="BP20" s="158"/>
      <c r="BQ20" s="158"/>
      <c r="BR20" s="158"/>
      <c r="BS20" s="159"/>
      <c r="BT20" s="157"/>
      <c r="BU20" s="158"/>
      <c r="BV20" s="158"/>
      <c r="BW20" s="158"/>
      <c r="BX20" s="159"/>
      <c r="BY20" s="107"/>
    </row>
    <row r="21" spans="1:77" x14ac:dyDescent="0.35">
      <c r="A21" s="372"/>
      <c r="B21" s="372"/>
      <c r="C21" s="118"/>
      <c r="D21" s="109"/>
      <c r="E21" s="109"/>
      <c r="F21" s="109"/>
      <c r="G21" s="143"/>
      <c r="H21" s="116"/>
      <c r="I21" s="109"/>
      <c r="J21" s="109"/>
      <c r="K21" s="109"/>
      <c r="L21" s="110"/>
      <c r="M21" s="116"/>
      <c r="N21" s="144"/>
      <c r="O21" s="144"/>
      <c r="P21" s="586"/>
      <c r="Q21" s="587"/>
      <c r="R21" s="118"/>
      <c r="S21" s="109"/>
      <c r="T21" s="109"/>
      <c r="U21" s="109"/>
      <c r="V21" s="143"/>
      <c r="W21" s="118"/>
      <c r="X21" s="144"/>
      <c r="Y21" s="144"/>
      <c r="Z21" s="144"/>
      <c r="AA21" s="145"/>
      <c r="AB21" s="116"/>
      <c r="AC21" s="109"/>
      <c r="AD21" s="109"/>
      <c r="AE21" s="109"/>
      <c r="AF21" s="110"/>
      <c r="AG21" s="275"/>
      <c r="AH21" s="276"/>
      <c r="AI21" s="276"/>
      <c r="AJ21" s="276"/>
      <c r="AK21" s="277"/>
      <c r="AL21" s="596"/>
      <c r="AM21" s="52" t="str">
        <f>IF(W12="","",W12)</f>
        <v/>
      </c>
      <c r="AN21" s="267" t="str">
        <f t="shared" si="5"/>
        <v/>
      </c>
      <c r="AO21" s="268"/>
      <c r="AP21" s="166"/>
      <c r="AQ21" s="158"/>
      <c r="AR21" s="158"/>
      <c r="AS21" s="158"/>
      <c r="AT21" s="111"/>
      <c r="AU21" s="166"/>
      <c r="AV21" s="158"/>
      <c r="AW21" s="158"/>
      <c r="AX21" s="158"/>
      <c r="AY21" s="159"/>
      <c r="AZ21" s="157"/>
      <c r="BA21" s="158"/>
      <c r="BB21" s="158"/>
      <c r="BC21" s="158"/>
      <c r="BD21" s="111"/>
      <c r="BE21" s="250"/>
      <c r="BF21" s="251"/>
      <c r="BG21" s="251"/>
      <c r="BH21" s="251"/>
      <c r="BI21" s="252"/>
      <c r="BJ21" s="157"/>
      <c r="BK21" s="158"/>
      <c r="BL21" s="158"/>
      <c r="BM21" s="158"/>
      <c r="BN21" s="111"/>
      <c r="BO21" s="166"/>
      <c r="BP21" s="158"/>
      <c r="BQ21" s="158"/>
      <c r="BR21" s="158"/>
      <c r="BS21" s="159"/>
      <c r="BT21" s="157"/>
      <c r="BU21" s="158"/>
      <c r="BV21" s="158"/>
      <c r="BW21" s="158"/>
      <c r="BX21" s="159"/>
      <c r="BY21" s="107"/>
    </row>
    <row r="22" spans="1:77" x14ac:dyDescent="0.35">
      <c r="A22" s="372"/>
      <c r="B22" s="372"/>
      <c r="C22" s="118"/>
      <c r="D22" s="109"/>
      <c r="E22" s="109"/>
      <c r="F22" s="109"/>
      <c r="G22" s="143"/>
      <c r="H22" s="116"/>
      <c r="I22" s="109"/>
      <c r="J22" s="109"/>
      <c r="K22" s="109"/>
      <c r="L22" s="110"/>
      <c r="M22" s="116"/>
      <c r="N22" s="108"/>
      <c r="O22" s="144"/>
      <c r="P22" s="144"/>
      <c r="Q22" s="587"/>
      <c r="R22" s="118"/>
      <c r="S22" s="109"/>
      <c r="T22" s="109"/>
      <c r="U22" s="109"/>
      <c r="V22" s="143"/>
      <c r="W22" s="118"/>
      <c r="X22" s="108"/>
      <c r="Y22" s="144"/>
      <c r="Z22" s="144"/>
      <c r="AA22" s="145"/>
      <c r="AB22" s="116"/>
      <c r="AC22" s="109"/>
      <c r="AD22" s="109"/>
      <c r="AE22" s="109"/>
      <c r="AF22" s="110"/>
      <c r="AG22" s="275"/>
      <c r="AH22" s="276"/>
      <c r="AI22" s="276"/>
      <c r="AJ22" s="276"/>
      <c r="AK22" s="277"/>
      <c r="AL22" s="596"/>
      <c r="AM22" s="52" t="str">
        <f>IF(AB12="","",AB12)</f>
        <v/>
      </c>
      <c r="AN22" s="267" t="str">
        <f t="shared" si="5"/>
        <v/>
      </c>
      <c r="AO22" s="268"/>
      <c r="AP22" s="166"/>
      <c r="AQ22" s="158"/>
      <c r="AR22" s="158"/>
      <c r="AS22" s="158"/>
      <c r="AT22" s="111"/>
      <c r="AU22" s="166"/>
      <c r="AV22" s="158"/>
      <c r="AW22" s="158"/>
      <c r="AX22" s="158"/>
      <c r="AY22" s="159"/>
      <c r="AZ22" s="157"/>
      <c r="BA22" s="158"/>
      <c r="BB22" s="158"/>
      <c r="BC22" s="158"/>
      <c r="BD22" s="111"/>
      <c r="BE22" s="250"/>
      <c r="BF22" s="251"/>
      <c r="BG22" s="251"/>
      <c r="BH22" s="251"/>
      <c r="BI22" s="252"/>
      <c r="BJ22" s="157"/>
      <c r="BK22" s="158"/>
      <c r="BL22" s="158"/>
      <c r="BM22" s="158"/>
      <c r="BN22" s="111"/>
      <c r="BO22" s="166"/>
      <c r="BP22" s="158"/>
      <c r="BQ22" s="158"/>
      <c r="BR22" s="158"/>
      <c r="BS22" s="159"/>
      <c r="BT22" s="157"/>
      <c r="BU22" s="158"/>
      <c r="BV22" s="158"/>
      <c r="BW22" s="158"/>
      <c r="BX22" s="159"/>
      <c r="BY22" s="107"/>
    </row>
    <row r="23" spans="1:77" x14ac:dyDescent="0.35">
      <c r="A23" s="372"/>
      <c r="B23" s="372"/>
      <c r="C23" s="118"/>
      <c r="D23" s="109"/>
      <c r="E23" s="109"/>
      <c r="F23" s="109"/>
      <c r="G23" s="143"/>
      <c r="H23" s="116"/>
      <c r="I23" s="109"/>
      <c r="J23" s="109"/>
      <c r="K23" s="109"/>
      <c r="L23" s="110"/>
      <c r="M23" s="116"/>
      <c r="N23" s="144"/>
      <c r="O23" s="144"/>
      <c r="P23" s="144"/>
      <c r="Q23" s="587"/>
      <c r="R23" s="118"/>
      <c r="S23" s="109"/>
      <c r="T23" s="109"/>
      <c r="U23" s="109"/>
      <c r="V23" s="143"/>
      <c r="W23" s="118"/>
      <c r="X23" s="144"/>
      <c r="Y23" s="144"/>
      <c r="Z23" s="144"/>
      <c r="AA23" s="145"/>
      <c r="AB23" s="116"/>
      <c r="AC23" s="109"/>
      <c r="AD23" s="108"/>
      <c r="AE23" s="108"/>
      <c r="AF23" s="110"/>
      <c r="AG23" s="275"/>
      <c r="AH23" s="276"/>
      <c r="AI23" s="276"/>
      <c r="AJ23" s="276"/>
      <c r="AK23" s="277"/>
      <c r="AL23" s="596"/>
      <c r="AM23" s="52" t="str">
        <f>IF(AP12="","",AP12)</f>
        <v/>
      </c>
      <c r="AN23" s="267" t="str">
        <f t="shared" si="5"/>
        <v/>
      </c>
      <c r="AO23" s="268"/>
      <c r="AP23" s="166"/>
      <c r="AQ23" s="158"/>
      <c r="AR23" s="158"/>
      <c r="AS23" s="158"/>
      <c r="AT23" s="111"/>
      <c r="AU23" s="166"/>
      <c r="AV23" s="158"/>
      <c r="AW23" s="158"/>
      <c r="AX23" s="158"/>
      <c r="AY23" s="159"/>
      <c r="AZ23" s="157"/>
      <c r="BA23" s="158"/>
      <c r="BB23" s="158"/>
      <c r="BC23" s="158"/>
      <c r="BD23" s="111"/>
      <c r="BE23" s="250"/>
      <c r="BF23" s="251"/>
      <c r="BG23" s="251"/>
      <c r="BH23" s="251"/>
      <c r="BI23" s="252"/>
      <c r="BJ23" s="157"/>
      <c r="BK23" s="158"/>
      <c r="BL23" s="158"/>
      <c r="BM23" s="158"/>
      <c r="BN23" s="111"/>
      <c r="BO23" s="166"/>
      <c r="BP23" s="158"/>
      <c r="BQ23" s="158"/>
      <c r="BR23" s="158"/>
      <c r="BS23" s="159"/>
      <c r="BT23" s="157"/>
      <c r="BU23" s="158"/>
      <c r="BV23" s="158"/>
      <c r="BW23" s="158"/>
      <c r="BX23" s="159"/>
      <c r="BY23" s="107"/>
    </row>
    <row r="24" spans="1:77" x14ac:dyDescent="0.35">
      <c r="A24" s="372"/>
      <c r="B24" s="372"/>
      <c r="C24" s="118"/>
      <c r="D24" s="109"/>
      <c r="E24" s="109"/>
      <c r="F24" s="109"/>
      <c r="G24" s="143"/>
      <c r="H24" s="116"/>
      <c r="I24" s="109"/>
      <c r="J24" s="109"/>
      <c r="K24" s="109"/>
      <c r="L24" s="110"/>
      <c r="M24" s="116"/>
      <c r="N24" s="144"/>
      <c r="O24" s="144"/>
      <c r="P24" s="144"/>
      <c r="Q24" s="587"/>
      <c r="R24" s="118"/>
      <c r="S24" s="109"/>
      <c r="T24" s="109"/>
      <c r="U24" s="109"/>
      <c r="V24" s="143"/>
      <c r="W24" s="118"/>
      <c r="X24" s="144"/>
      <c r="Y24" s="144"/>
      <c r="Z24" s="144"/>
      <c r="AA24" s="145"/>
      <c r="AB24" s="116"/>
      <c r="AC24" s="109"/>
      <c r="AD24" s="109"/>
      <c r="AE24" s="109"/>
      <c r="AF24" s="110"/>
      <c r="AG24" s="275"/>
      <c r="AH24" s="276"/>
      <c r="AI24" s="276"/>
      <c r="AJ24" s="276"/>
      <c r="AK24" s="277"/>
      <c r="AL24" s="596"/>
      <c r="AM24" s="52" t="str">
        <f>IF(AU12="","",AU12)</f>
        <v/>
      </c>
      <c r="AN24" s="267" t="str">
        <f t="shared" si="5"/>
        <v/>
      </c>
      <c r="AO24" s="268"/>
      <c r="AP24" s="166"/>
      <c r="AQ24" s="158"/>
      <c r="AR24" s="158"/>
      <c r="AS24" s="158"/>
      <c r="AT24" s="111"/>
      <c r="AU24" s="166"/>
      <c r="AV24" s="158"/>
      <c r="AW24" s="158"/>
      <c r="AX24" s="158"/>
      <c r="AY24" s="159"/>
      <c r="AZ24" s="157"/>
      <c r="BA24" s="158"/>
      <c r="BB24" s="158"/>
      <c r="BC24" s="158"/>
      <c r="BD24" s="111"/>
      <c r="BE24" s="250"/>
      <c r="BF24" s="251"/>
      <c r="BG24" s="251"/>
      <c r="BH24" s="251"/>
      <c r="BI24" s="252"/>
      <c r="BJ24" s="157"/>
      <c r="BK24" s="158"/>
      <c r="BL24" s="158"/>
      <c r="BM24" s="158"/>
      <c r="BN24" s="111"/>
      <c r="BO24" s="166"/>
      <c r="BP24" s="158"/>
      <c r="BQ24" s="158"/>
      <c r="BR24" s="158"/>
      <c r="BS24" s="159"/>
      <c r="BT24" s="157"/>
      <c r="BU24" s="158"/>
      <c r="BV24" s="158"/>
      <c r="BW24" s="158"/>
      <c r="BX24" s="159"/>
      <c r="BY24" s="107"/>
    </row>
    <row r="25" spans="1:77" x14ac:dyDescent="0.35">
      <c r="A25" s="372"/>
      <c r="B25" s="372"/>
      <c r="C25" s="118"/>
      <c r="D25" s="109"/>
      <c r="E25" s="109"/>
      <c r="F25" s="109"/>
      <c r="G25" s="143"/>
      <c r="H25" s="116"/>
      <c r="I25" s="109"/>
      <c r="J25" s="109"/>
      <c r="K25" s="109"/>
      <c r="L25" s="110"/>
      <c r="M25" s="116"/>
      <c r="N25" s="144"/>
      <c r="O25" s="144"/>
      <c r="P25" s="144"/>
      <c r="Q25" s="587"/>
      <c r="R25" s="118"/>
      <c r="S25" s="109"/>
      <c r="T25" s="109"/>
      <c r="U25" s="109"/>
      <c r="V25" s="143"/>
      <c r="W25" s="118"/>
      <c r="X25" s="144"/>
      <c r="Y25" s="144"/>
      <c r="Z25" s="144"/>
      <c r="AA25" s="145"/>
      <c r="AB25" s="116"/>
      <c r="AC25" s="109"/>
      <c r="AD25" s="109"/>
      <c r="AE25" s="109"/>
      <c r="AF25" s="110"/>
      <c r="AG25" s="275"/>
      <c r="AH25" s="276"/>
      <c r="AI25" s="276"/>
      <c r="AJ25" s="276"/>
      <c r="AK25" s="277"/>
      <c r="AL25" s="596"/>
      <c r="AM25" s="52" t="str">
        <f>IF(AZ12="","",AZ12)</f>
        <v/>
      </c>
      <c r="AN25" s="267" t="str">
        <f t="shared" si="5"/>
        <v/>
      </c>
      <c r="AO25" s="268"/>
      <c r="AP25" s="166"/>
      <c r="AQ25" s="158"/>
      <c r="AR25" s="158"/>
      <c r="AS25" s="158"/>
      <c r="AT25" s="111"/>
      <c r="AU25" s="166"/>
      <c r="AV25" s="158"/>
      <c r="AW25" s="158"/>
      <c r="AX25" s="158"/>
      <c r="AY25" s="159"/>
      <c r="AZ25" s="157"/>
      <c r="BA25" s="158"/>
      <c r="BB25" s="158"/>
      <c r="BC25" s="158"/>
      <c r="BD25" s="111"/>
      <c r="BE25" s="250"/>
      <c r="BF25" s="251"/>
      <c r="BG25" s="251"/>
      <c r="BH25" s="251"/>
      <c r="BI25" s="252"/>
      <c r="BJ25" s="157"/>
      <c r="BK25" s="158"/>
      <c r="BL25" s="158"/>
      <c r="BM25" s="158"/>
      <c r="BN25" s="111"/>
      <c r="BO25" s="166"/>
      <c r="BP25" s="158"/>
      <c r="BQ25" s="158"/>
      <c r="BR25" s="158"/>
      <c r="BS25" s="159"/>
      <c r="BT25" s="157"/>
      <c r="BU25" s="158"/>
      <c r="BV25" s="158"/>
      <c r="BW25" s="158"/>
      <c r="BX25" s="159"/>
      <c r="BY25" s="107"/>
    </row>
    <row r="26" spans="1:77" x14ac:dyDescent="0.35">
      <c r="A26" s="372"/>
      <c r="B26" s="372"/>
      <c r="C26" s="118"/>
      <c r="D26" s="109"/>
      <c r="E26" s="109"/>
      <c r="F26" s="109"/>
      <c r="G26" s="143"/>
      <c r="H26" s="116"/>
      <c r="I26" s="109"/>
      <c r="J26" s="109"/>
      <c r="K26" s="109"/>
      <c r="L26" s="110"/>
      <c r="M26" s="116"/>
      <c r="N26" s="108"/>
      <c r="O26" s="144"/>
      <c r="P26" s="144"/>
      <c r="Q26" s="587"/>
      <c r="R26" s="118"/>
      <c r="S26" s="109"/>
      <c r="T26" s="109"/>
      <c r="U26" s="109"/>
      <c r="V26" s="143"/>
      <c r="W26" s="118"/>
      <c r="X26" s="108"/>
      <c r="Y26" s="144"/>
      <c r="Z26" s="144"/>
      <c r="AA26" s="145"/>
      <c r="AB26" s="116"/>
      <c r="AC26" s="109"/>
      <c r="AD26" s="109"/>
      <c r="AE26" s="109"/>
      <c r="AF26" s="110"/>
      <c r="AG26" s="275"/>
      <c r="AH26" s="276"/>
      <c r="AI26" s="276"/>
      <c r="AJ26" s="276"/>
      <c r="AK26" s="277"/>
      <c r="AL26" s="596"/>
      <c r="AM26" s="52" t="str">
        <f>IF(BE12="","",BE12)</f>
        <v/>
      </c>
      <c r="AN26" s="267" t="str">
        <f t="shared" si="5"/>
        <v/>
      </c>
      <c r="AO26" s="268"/>
      <c r="AP26" s="166"/>
      <c r="AQ26" s="158"/>
      <c r="AR26" s="158"/>
      <c r="AS26" s="158"/>
      <c r="AT26" s="111"/>
      <c r="AU26" s="166"/>
      <c r="AV26" s="158"/>
      <c r="AW26" s="158"/>
      <c r="AX26" s="158"/>
      <c r="AY26" s="159"/>
      <c r="AZ26" s="157"/>
      <c r="BA26" s="158"/>
      <c r="BB26" s="158"/>
      <c r="BC26" s="158"/>
      <c r="BD26" s="111"/>
      <c r="BE26" s="250"/>
      <c r="BF26" s="251"/>
      <c r="BG26" s="251"/>
      <c r="BH26" s="251"/>
      <c r="BI26" s="252"/>
      <c r="BJ26" s="157"/>
      <c r="BK26" s="158"/>
      <c r="BL26" s="158"/>
      <c r="BM26" s="158"/>
      <c r="BN26" s="111"/>
      <c r="BO26" s="166"/>
      <c r="BP26" s="158"/>
      <c r="BQ26" s="158"/>
      <c r="BR26" s="158"/>
      <c r="BS26" s="159"/>
      <c r="BT26" s="157"/>
      <c r="BU26" s="158"/>
      <c r="BV26" s="158"/>
      <c r="BW26" s="158"/>
      <c r="BX26" s="159"/>
      <c r="BY26" s="107"/>
    </row>
    <row r="27" spans="1:77" x14ac:dyDescent="0.35">
      <c r="A27" s="372"/>
      <c r="B27" s="372"/>
      <c r="C27" s="118"/>
      <c r="D27" s="109"/>
      <c r="E27" s="109"/>
      <c r="F27" s="109"/>
      <c r="G27" s="143"/>
      <c r="H27" s="116"/>
      <c r="I27" s="109"/>
      <c r="J27" s="109"/>
      <c r="K27" s="109"/>
      <c r="L27" s="110"/>
      <c r="M27" s="116"/>
      <c r="N27" s="109"/>
      <c r="O27" s="109"/>
      <c r="P27" s="109"/>
      <c r="Q27" s="143"/>
      <c r="R27" s="118"/>
      <c r="S27" s="109"/>
      <c r="T27" s="109"/>
      <c r="U27" s="109"/>
      <c r="V27" s="143"/>
      <c r="W27" s="118"/>
      <c r="X27" s="109"/>
      <c r="Y27" s="109"/>
      <c r="Z27" s="109"/>
      <c r="AA27" s="110"/>
      <c r="AB27" s="116"/>
      <c r="AC27" s="109"/>
      <c r="AD27" s="109"/>
      <c r="AE27" s="109"/>
      <c r="AF27" s="110"/>
      <c r="AG27" s="275"/>
      <c r="AH27" s="276"/>
      <c r="AI27" s="276"/>
      <c r="AJ27" s="276"/>
      <c r="AK27" s="277"/>
      <c r="AL27" s="597"/>
      <c r="AM27" s="52" t="str">
        <f>IF(BJ12="","",BJ12)</f>
        <v/>
      </c>
      <c r="AN27" s="267" t="str">
        <f t="shared" si="5"/>
        <v/>
      </c>
      <c r="AO27" s="268"/>
      <c r="AP27" s="166"/>
      <c r="AQ27" s="158"/>
      <c r="AR27" s="158"/>
      <c r="AS27" s="158"/>
      <c r="AT27" s="111"/>
      <c r="AU27" s="166"/>
      <c r="AV27" s="158"/>
      <c r="AW27" s="158"/>
      <c r="AX27" s="158"/>
      <c r="AY27" s="159"/>
      <c r="AZ27" s="157"/>
      <c r="BA27" s="158"/>
      <c r="BB27" s="158"/>
      <c r="BC27" s="158"/>
      <c r="BD27" s="111"/>
      <c r="BE27" s="250"/>
      <c r="BF27" s="251"/>
      <c r="BG27" s="251"/>
      <c r="BH27" s="251"/>
      <c r="BI27" s="252"/>
      <c r="BJ27" s="157"/>
      <c r="BK27" s="158"/>
      <c r="BL27" s="158"/>
      <c r="BM27" s="158"/>
      <c r="BN27" s="111"/>
      <c r="BO27" s="166"/>
      <c r="BP27" s="158"/>
      <c r="BQ27" s="158"/>
      <c r="BR27" s="158"/>
      <c r="BS27" s="159"/>
      <c r="BT27" s="157"/>
      <c r="BU27" s="158"/>
      <c r="BV27" s="158"/>
      <c r="BW27" s="158"/>
      <c r="BX27" s="159"/>
      <c r="BY27" s="107"/>
    </row>
    <row r="28" spans="1:77" ht="15" thickBot="1" x14ac:dyDescent="0.4">
      <c r="A28" s="373"/>
      <c r="B28" s="369"/>
      <c r="C28" s="160"/>
      <c r="D28" s="147"/>
      <c r="E28" s="147"/>
      <c r="F28" s="147"/>
      <c r="G28" s="148"/>
      <c r="H28" s="146"/>
      <c r="I28" s="147"/>
      <c r="J28" s="147"/>
      <c r="K28" s="147"/>
      <c r="L28" s="150"/>
      <c r="M28" s="253"/>
      <c r="N28" s="254"/>
      <c r="O28" s="254"/>
      <c r="P28" s="254"/>
      <c r="Q28" s="255"/>
      <c r="R28" s="160"/>
      <c r="S28" s="147"/>
      <c r="T28" s="147"/>
      <c r="U28" s="147"/>
      <c r="V28" s="148"/>
      <c r="W28" s="149"/>
      <c r="X28" s="147"/>
      <c r="Y28" s="147"/>
      <c r="Z28" s="147"/>
      <c r="AA28" s="150"/>
      <c r="AB28" s="146"/>
      <c r="AC28" s="147"/>
      <c r="AD28" s="147"/>
      <c r="AE28" s="147"/>
      <c r="AF28" s="150"/>
      <c r="AG28" s="278"/>
      <c r="AH28" s="279"/>
      <c r="AI28" s="279"/>
      <c r="AJ28" s="279"/>
      <c r="AK28" s="280"/>
      <c r="AL28" s="598"/>
      <c r="AM28" s="52" t="str">
        <f>IF(BO12="","",BO12)</f>
        <v/>
      </c>
      <c r="AN28" s="281" t="str">
        <f t="shared" si="5"/>
        <v/>
      </c>
      <c r="AO28" s="282"/>
      <c r="AP28" s="167"/>
      <c r="AQ28" s="161"/>
      <c r="AR28" s="161"/>
      <c r="AS28" s="161"/>
      <c r="AT28" s="150"/>
      <c r="AU28" s="167"/>
      <c r="AV28" s="161"/>
      <c r="AW28" s="161"/>
      <c r="AX28" s="161"/>
      <c r="AY28" s="162"/>
      <c r="AZ28" s="160"/>
      <c r="BA28" s="161"/>
      <c r="BB28" s="161"/>
      <c r="BC28" s="161"/>
      <c r="BD28" s="150"/>
      <c r="BE28" s="253"/>
      <c r="BF28" s="254"/>
      <c r="BG28" s="254"/>
      <c r="BH28" s="254"/>
      <c r="BI28" s="255"/>
      <c r="BJ28" s="160"/>
      <c r="BK28" s="161"/>
      <c r="BL28" s="161"/>
      <c r="BM28" s="161"/>
      <c r="BN28" s="150"/>
      <c r="BO28" s="167"/>
      <c r="BP28" s="161"/>
      <c r="BQ28" s="161"/>
      <c r="BR28" s="161"/>
      <c r="BS28" s="162"/>
      <c r="BT28" s="160"/>
      <c r="BU28" s="161"/>
      <c r="BV28" s="161"/>
      <c r="BW28" s="161"/>
      <c r="BX28" s="162"/>
      <c r="BY28" s="153"/>
    </row>
    <row r="29" spans="1:77" ht="15" thickBot="1" x14ac:dyDescent="0.4">
      <c r="A29" s="376" t="s">
        <v>3</v>
      </c>
      <c r="B29" s="377"/>
      <c r="AB29" s="324" t="s">
        <v>46</v>
      </c>
      <c r="AC29" s="325"/>
      <c r="AD29" s="325"/>
      <c r="AE29" s="325"/>
      <c r="AF29" s="325"/>
      <c r="AG29" s="374"/>
      <c r="AH29" s="374"/>
      <c r="AI29" s="374"/>
      <c r="AJ29" s="374"/>
      <c r="AK29" s="374"/>
      <c r="AL29" s="375"/>
      <c r="AM29" s="50" t="str">
        <f>IF(BT12="","",BT12)</f>
        <v/>
      </c>
      <c r="AN29" s="283" t="s">
        <v>3</v>
      </c>
      <c r="AO29" s="283"/>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324" t="s">
        <v>46</v>
      </c>
      <c r="BP29" s="325"/>
      <c r="BQ29" s="325"/>
      <c r="BR29" s="325"/>
      <c r="BS29" s="325"/>
      <c r="BT29" s="303"/>
      <c r="BU29" s="303"/>
      <c r="BV29" s="303"/>
      <c r="BW29" s="303"/>
      <c r="BX29" s="303"/>
      <c r="BY29" s="304"/>
    </row>
    <row r="30" spans="1:77" x14ac:dyDescent="0.35">
      <c r="A30" s="322" t="s">
        <v>0</v>
      </c>
      <c r="B30" s="323"/>
      <c r="C30" s="256" t="str">
        <f>IF(C11="","",C11)</f>
        <v/>
      </c>
      <c r="D30" s="257"/>
      <c r="E30" s="257"/>
      <c r="F30" s="257"/>
      <c r="G30" s="258"/>
      <c r="H30" s="256" t="str">
        <f>IF(H11="","",H11)</f>
        <v/>
      </c>
      <c r="I30" s="257"/>
      <c r="J30" s="257"/>
      <c r="K30" s="257"/>
      <c r="L30" s="258"/>
      <c r="M30" s="256" t="str">
        <f>IF(M11="","",M11)</f>
        <v/>
      </c>
      <c r="N30" s="257"/>
      <c r="O30" s="257"/>
      <c r="P30" s="257"/>
      <c r="Q30" s="258"/>
      <c r="R30" s="256" t="str">
        <f>IF(R11="","",R11)</f>
        <v/>
      </c>
      <c r="S30" s="257"/>
      <c r="T30" s="257"/>
      <c r="U30" s="257"/>
      <c r="V30" s="258"/>
      <c r="W30" s="256" t="str">
        <f>IF(W11="","",W11)</f>
        <v/>
      </c>
      <c r="X30" s="257"/>
      <c r="Y30" s="257"/>
      <c r="Z30" s="257"/>
      <c r="AA30" s="258"/>
      <c r="AB30" s="259" t="str">
        <f>IF(AB11="","",AB11)</f>
        <v/>
      </c>
      <c r="AC30" s="260"/>
      <c r="AD30" s="260"/>
      <c r="AE30" s="260"/>
      <c r="AF30" s="261"/>
      <c r="AG30" s="294" t="s">
        <v>80</v>
      </c>
      <c r="AH30" s="295"/>
      <c r="AI30" s="295"/>
      <c r="AJ30" s="295"/>
      <c r="AK30" s="296"/>
      <c r="AL30" s="378" t="s">
        <v>47</v>
      </c>
      <c r="AM30" s="52"/>
      <c r="AN30" s="322" t="s">
        <v>0</v>
      </c>
      <c r="AO30" s="323"/>
      <c r="AP30" s="256" t="str">
        <f>IF(AP11="","",AP11)</f>
        <v/>
      </c>
      <c r="AQ30" s="257"/>
      <c r="AR30" s="257"/>
      <c r="AS30" s="257"/>
      <c r="AT30" s="258"/>
      <c r="AU30" s="256" t="str">
        <f>IF(AU11="","",AU11)</f>
        <v/>
      </c>
      <c r="AV30" s="257"/>
      <c r="AW30" s="257"/>
      <c r="AX30" s="257"/>
      <c r="AY30" s="258"/>
      <c r="AZ30" s="256" t="str">
        <f>IF(AZ11="","",AZ11)</f>
        <v/>
      </c>
      <c r="BA30" s="257"/>
      <c r="BB30" s="257"/>
      <c r="BC30" s="257"/>
      <c r="BD30" s="258"/>
      <c r="BE30" s="256" t="str">
        <f>IF(BE11="","",BE11)</f>
        <v/>
      </c>
      <c r="BF30" s="257"/>
      <c r="BG30" s="257"/>
      <c r="BH30" s="257"/>
      <c r="BI30" s="258"/>
      <c r="BJ30" s="256" t="str">
        <f>IF(BJ11="","",BJ11)</f>
        <v/>
      </c>
      <c r="BK30" s="257"/>
      <c r="BL30" s="257"/>
      <c r="BM30" s="257"/>
      <c r="BN30" s="258"/>
      <c r="BO30" s="259" t="str">
        <f>IF(BO11="","",BO11)</f>
        <v/>
      </c>
      <c r="BP30" s="260"/>
      <c r="BQ30" s="260"/>
      <c r="BR30" s="260"/>
      <c r="BS30" s="261"/>
      <c r="BT30" s="259" t="str">
        <f>IF(BT11="","",BT11)</f>
        <v/>
      </c>
      <c r="BU30" s="260"/>
      <c r="BV30" s="260"/>
      <c r="BW30" s="260"/>
      <c r="BX30" s="261"/>
      <c r="BY30" s="309" t="s">
        <v>47</v>
      </c>
    </row>
    <row r="31" spans="1:77" ht="37" customHeight="1" x14ac:dyDescent="0.35">
      <c r="A31" s="313" t="s">
        <v>1</v>
      </c>
      <c r="B31" s="314"/>
      <c r="C31" s="285" t="str">
        <f>IF(C12="","",C12)</f>
        <v/>
      </c>
      <c r="D31" s="286"/>
      <c r="E31" s="286"/>
      <c r="F31" s="286"/>
      <c r="G31" s="287"/>
      <c r="H31" s="285" t="str">
        <f>IF(H12="","",H12)</f>
        <v/>
      </c>
      <c r="I31" s="286"/>
      <c r="J31" s="286"/>
      <c r="K31" s="286"/>
      <c r="L31" s="287"/>
      <c r="M31" s="285" t="str">
        <f>IF(M12="","",M12)</f>
        <v/>
      </c>
      <c r="N31" s="286"/>
      <c r="O31" s="286"/>
      <c r="P31" s="286"/>
      <c r="Q31" s="287"/>
      <c r="R31" s="285" t="str">
        <f>IF(R12="","",R12)</f>
        <v/>
      </c>
      <c r="S31" s="286"/>
      <c r="T31" s="286"/>
      <c r="U31" s="286"/>
      <c r="V31" s="287"/>
      <c r="W31" s="285" t="str">
        <f>IF(W12="","",W12)</f>
        <v/>
      </c>
      <c r="X31" s="286"/>
      <c r="Y31" s="286"/>
      <c r="Z31" s="286"/>
      <c r="AA31" s="287"/>
      <c r="AB31" s="285" t="str">
        <f>IF(AB12="","",AB12)</f>
        <v/>
      </c>
      <c r="AC31" s="286"/>
      <c r="AD31" s="286"/>
      <c r="AE31" s="286"/>
      <c r="AF31" s="287"/>
      <c r="AG31" s="297"/>
      <c r="AH31" s="298"/>
      <c r="AI31" s="298"/>
      <c r="AJ31" s="298"/>
      <c r="AK31" s="299"/>
      <c r="AL31" s="311"/>
      <c r="AM31" s="52"/>
      <c r="AN31" s="313" t="s">
        <v>1</v>
      </c>
      <c r="AO31" s="314"/>
      <c r="AP31" s="285" t="str">
        <f>IF(AP12="","",AP12)</f>
        <v/>
      </c>
      <c r="AQ31" s="286"/>
      <c r="AR31" s="286"/>
      <c r="AS31" s="286"/>
      <c r="AT31" s="287"/>
      <c r="AU31" s="285" t="str">
        <f>IF(AU12="","",AU12)</f>
        <v/>
      </c>
      <c r="AV31" s="286"/>
      <c r="AW31" s="286"/>
      <c r="AX31" s="286"/>
      <c r="AY31" s="287"/>
      <c r="AZ31" s="285" t="str">
        <f>IF(AZ12="","",AZ12)</f>
        <v/>
      </c>
      <c r="BA31" s="286"/>
      <c r="BB31" s="286"/>
      <c r="BC31" s="286"/>
      <c r="BD31" s="287"/>
      <c r="BE31" s="285" t="str">
        <f>IF(BE12="","",BE12)</f>
        <v/>
      </c>
      <c r="BF31" s="286"/>
      <c r="BG31" s="286"/>
      <c r="BH31" s="286"/>
      <c r="BI31" s="287"/>
      <c r="BJ31" s="285" t="str">
        <f>IF(BJ12="","",BJ12)</f>
        <v/>
      </c>
      <c r="BK31" s="286"/>
      <c r="BL31" s="286"/>
      <c r="BM31" s="286"/>
      <c r="BN31" s="287"/>
      <c r="BO31" s="285" t="str">
        <f>IF(BO12="","",BO12)</f>
        <v/>
      </c>
      <c r="BP31" s="286"/>
      <c r="BQ31" s="286"/>
      <c r="BR31" s="286"/>
      <c r="BS31" s="287"/>
      <c r="BT31" s="315" t="str">
        <f>IF(BT12="","",BT12)</f>
        <v/>
      </c>
      <c r="BU31" s="316"/>
      <c r="BV31" s="316"/>
      <c r="BW31" s="316"/>
      <c r="BX31" s="317"/>
      <c r="BY31" s="310"/>
    </row>
    <row r="32" spans="1:77" ht="50.5" customHeight="1" thickBot="1" x14ac:dyDescent="0.4">
      <c r="A32" s="370" t="s">
        <v>75</v>
      </c>
      <c r="B32" s="371"/>
      <c r="C32" s="285" t="str">
        <f>IF(C13="","",C13)</f>
        <v/>
      </c>
      <c r="D32" s="286"/>
      <c r="E32" s="286"/>
      <c r="F32" s="286"/>
      <c r="G32" s="287"/>
      <c r="H32" s="285" t="str">
        <f t="shared" ref="H32" si="6">IF(H13="","",H13)</f>
        <v/>
      </c>
      <c r="I32" s="286"/>
      <c r="J32" s="286"/>
      <c r="K32" s="286"/>
      <c r="L32" s="287"/>
      <c r="M32" s="285" t="str">
        <f t="shared" ref="M32" si="7">IF(M13="","",M13)</f>
        <v/>
      </c>
      <c r="N32" s="286"/>
      <c r="O32" s="286"/>
      <c r="P32" s="286"/>
      <c r="Q32" s="287"/>
      <c r="R32" s="285" t="str">
        <f t="shared" ref="R32" si="8">IF(R13="","",R13)</f>
        <v/>
      </c>
      <c r="S32" s="286"/>
      <c r="T32" s="286"/>
      <c r="U32" s="286"/>
      <c r="V32" s="287"/>
      <c r="W32" s="285" t="str">
        <f t="shared" ref="W32" si="9">IF(W13="","",W13)</f>
        <v/>
      </c>
      <c r="X32" s="286"/>
      <c r="Y32" s="286"/>
      <c r="Z32" s="286"/>
      <c r="AA32" s="287"/>
      <c r="AB32" s="285" t="str">
        <f t="shared" ref="AB32" si="10">IF(AB13="","",AB13)</f>
        <v/>
      </c>
      <c r="AC32" s="286"/>
      <c r="AD32" s="286"/>
      <c r="AE32" s="286"/>
      <c r="AF32" s="287"/>
      <c r="AG32" s="297"/>
      <c r="AH32" s="298"/>
      <c r="AI32" s="298"/>
      <c r="AJ32" s="298"/>
      <c r="AK32" s="299"/>
      <c r="AL32" s="311"/>
      <c r="AM32" s="52"/>
      <c r="AN32" s="288" t="s">
        <v>75</v>
      </c>
      <c r="AO32" s="289"/>
      <c r="AP32" s="285" t="str">
        <f>IF(AP13="","",AP13)</f>
        <v/>
      </c>
      <c r="AQ32" s="286"/>
      <c r="AR32" s="286"/>
      <c r="AS32" s="286"/>
      <c r="AT32" s="287"/>
      <c r="AU32" s="285" t="str">
        <f t="shared" ref="AU32" si="11">IF(AU13="","",AU13)</f>
        <v/>
      </c>
      <c r="AV32" s="286"/>
      <c r="AW32" s="286"/>
      <c r="AX32" s="286"/>
      <c r="AY32" s="287"/>
      <c r="AZ32" s="285" t="str">
        <f t="shared" ref="AZ32" si="12">IF(AZ13="","",AZ13)</f>
        <v/>
      </c>
      <c r="BA32" s="286"/>
      <c r="BB32" s="286"/>
      <c r="BC32" s="286"/>
      <c r="BD32" s="287"/>
      <c r="BE32" s="285" t="str">
        <f t="shared" ref="BE32" si="13">IF(BE13="","",BE13)</f>
        <v/>
      </c>
      <c r="BF32" s="286"/>
      <c r="BG32" s="286"/>
      <c r="BH32" s="286"/>
      <c r="BI32" s="287"/>
      <c r="BJ32" s="285" t="str">
        <f t="shared" ref="BJ32" si="14">IF(BJ13="","",BJ13)</f>
        <v/>
      </c>
      <c r="BK32" s="286"/>
      <c r="BL32" s="286"/>
      <c r="BM32" s="286"/>
      <c r="BN32" s="287"/>
      <c r="BO32" s="285" t="str">
        <f t="shared" ref="BO32" si="15">IF(BO13="","",BO13)</f>
        <v/>
      </c>
      <c r="BP32" s="286"/>
      <c r="BQ32" s="286"/>
      <c r="BR32" s="286"/>
      <c r="BS32" s="287"/>
      <c r="BT32" s="285" t="str">
        <f t="shared" ref="BT32" si="16">IF(BT13="","",BT13)</f>
        <v/>
      </c>
      <c r="BU32" s="286"/>
      <c r="BV32" s="286"/>
      <c r="BW32" s="286"/>
      <c r="BX32" s="287"/>
      <c r="BY32" s="310"/>
    </row>
    <row r="33" spans="1:77" ht="28" customHeight="1" x14ac:dyDescent="0.35">
      <c r="A33" s="365" t="s">
        <v>73</v>
      </c>
      <c r="B33" s="366"/>
      <c r="C33" s="269" t="s">
        <v>31</v>
      </c>
      <c r="D33" s="271" t="s">
        <v>2</v>
      </c>
      <c r="E33" s="271"/>
      <c r="F33" s="271"/>
      <c r="G33" s="272"/>
      <c r="H33" s="367" t="s">
        <v>31</v>
      </c>
      <c r="I33" s="271" t="s">
        <v>2</v>
      </c>
      <c r="J33" s="271"/>
      <c r="K33" s="271"/>
      <c r="L33" s="272"/>
      <c r="M33" s="367" t="s">
        <v>31</v>
      </c>
      <c r="N33" s="271" t="s">
        <v>2</v>
      </c>
      <c r="O33" s="271"/>
      <c r="P33" s="271"/>
      <c r="Q33" s="272"/>
      <c r="R33" s="367" t="s">
        <v>31</v>
      </c>
      <c r="S33" s="271" t="s">
        <v>2</v>
      </c>
      <c r="T33" s="271"/>
      <c r="U33" s="271"/>
      <c r="V33" s="272"/>
      <c r="W33" s="367" t="s">
        <v>31</v>
      </c>
      <c r="X33" s="271" t="s">
        <v>2</v>
      </c>
      <c r="Y33" s="271"/>
      <c r="Z33" s="271"/>
      <c r="AA33" s="272"/>
      <c r="AB33" s="367" t="s">
        <v>31</v>
      </c>
      <c r="AC33" s="271" t="s">
        <v>2</v>
      </c>
      <c r="AD33" s="271"/>
      <c r="AE33" s="271"/>
      <c r="AF33" s="272"/>
      <c r="AG33" s="297"/>
      <c r="AH33" s="298"/>
      <c r="AI33" s="298"/>
      <c r="AJ33" s="298"/>
      <c r="AK33" s="299"/>
      <c r="AL33" s="311"/>
      <c r="AM33" s="52"/>
      <c r="AN33" s="318" t="s">
        <v>73</v>
      </c>
      <c r="AO33" s="319"/>
      <c r="AP33" s="269" t="s">
        <v>31</v>
      </c>
      <c r="AQ33" s="271" t="s">
        <v>2</v>
      </c>
      <c r="AR33" s="271"/>
      <c r="AS33" s="271"/>
      <c r="AT33" s="272"/>
      <c r="AU33" s="269" t="s">
        <v>31</v>
      </c>
      <c r="AV33" s="271" t="s">
        <v>2</v>
      </c>
      <c r="AW33" s="271"/>
      <c r="AX33" s="271"/>
      <c r="AY33" s="272"/>
      <c r="AZ33" s="269" t="s">
        <v>31</v>
      </c>
      <c r="BA33" s="271" t="s">
        <v>2</v>
      </c>
      <c r="BB33" s="271"/>
      <c r="BC33" s="271"/>
      <c r="BD33" s="272"/>
      <c r="BE33" s="269" t="s">
        <v>31</v>
      </c>
      <c r="BF33" s="271" t="s">
        <v>2</v>
      </c>
      <c r="BG33" s="271"/>
      <c r="BH33" s="271"/>
      <c r="BI33" s="272"/>
      <c r="BJ33" s="269" t="s">
        <v>31</v>
      </c>
      <c r="BK33" s="271" t="s">
        <v>2</v>
      </c>
      <c r="BL33" s="271"/>
      <c r="BM33" s="271"/>
      <c r="BN33" s="272"/>
      <c r="BO33" s="269" t="s">
        <v>31</v>
      </c>
      <c r="BP33" s="271" t="s">
        <v>2</v>
      </c>
      <c r="BQ33" s="271"/>
      <c r="BR33" s="271"/>
      <c r="BS33" s="272"/>
      <c r="BT33" s="269" t="s">
        <v>31</v>
      </c>
      <c r="BU33" s="271" t="s">
        <v>2</v>
      </c>
      <c r="BV33" s="271"/>
      <c r="BW33" s="271"/>
      <c r="BX33" s="272"/>
      <c r="BY33" s="311"/>
    </row>
    <row r="34" spans="1:77" ht="15" thickBot="1" x14ac:dyDescent="0.4">
      <c r="A34" s="320"/>
      <c r="B34" s="321"/>
      <c r="C34" s="270"/>
      <c r="D34" s="54" t="s">
        <v>21</v>
      </c>
      <c r="E34" s="54" t="s">
        <v>21</v>
      </c>
      <c r="F34" s="54" t="s">
        <v>22</v>
      </c>
      <c r="G34" s="55" t="s">
        <v>23</v>
      </c>
      <c r="H34" s="368"/>
      <c r="I34" s="54" t="s">
        <v>21</v>
      </c>
      <c r="J34" s="54" t="s">
        <v>21</v>
      </c>
      <c r="K34" s="54" t="s">
        <v>22</v>
      </c>
      <c r="L34" s="55" t="s">
        <v>23</v>
      </c>
      <c r="M34" s="368"/>
      <c r="N34" s="54" t="s">
        <v>21</v>
      </c>
      <c r="O34" s="54" t="s">
        <v>21</v>
      </c>
      <c r="P34" s="54" t="s">
        <v>22</v>
      </c>
      <c r="Q34" s="55" t="s">
        <v>23</v>
      </c>
      <c r="R34" s="368"/>
      <c r="S34" s="54" t="s">
        <v>21</v>
      </c>
      <c r="T34" s="54" t="s">
        <v>21</v>
      </c>
      <c r="U34" s="54" t="s">
        <v>22</v>
      </c>
      <c r="V34" s="55" t="s">
        <v>23</v>
      </c>
      <c r="W34" s="368"/>
      <c r="X34" s="54" t="s">
        <v>21</v>
      </c>
      <c r="Y34" s="54" t="s">
        <v>21</v>
      </c>
      <c r="Z34" s="54" t="s">
        <v>22</v>
      </c>
      <c r="AA34" s="55" t="s">
        <v>23</v>
      </c>
      <c r="AB34" s="368"/>
      <c r="AC34" s="54" t="s">
        <v>21</v>
      </c>
      <c r="AD34" s="54" t="s">
        <v>21</v>
      </c>
      <c r="AE34" s="54" t="s">
        <v>22</v>
      </c>
      <c r="AF34" s="55" t="s">
        <v>23</v>
      </c>
      <c r="AG34" s="300"/>
      <c r="AH34" s="301"/>
      <c r="AI34" s="301"/>
      <c r="AJ34" s="301"/>
      <c r="AK34" s="302"/>
      <c r="AL34" s="312"/>
      <c r="AM34" s="52"/>
      <c r="AN34" s="320"/>
      <c r="AO34" s="321"/>
      <c r="AP34" s="270"/>
      <c r="AQ34" s="54" t="s">
        <v>21</v>
      </c>
      <c r="AR34" s="54" t="s">
        <v>21</v>
      </c>
      <c r="AS34" s="54" t="s">
        <v>22</v>
      </c>
      <c r="AT34" s="55" t="s">
        <v>23</v>
      </c>
      <c r="AU34" s="270"/>
      <c r="AV34" s="54" t="s">
        <v>21</v>
      </c>
      <c r="AW34" s="54" t="s">
        <v>21</v>
      </c>
      <c r="AX34" s="54" t="s">
        <v>22</v>
      </c>
      <c r="AY34" s="55" t="s">
        <v>23</v>
      </c>
      <c r="AZ34" s="270"/>
      <c r="BA34" s="54" t="s">
        <v>21</v>
      </c>
      <c r="BB34" s="54" t="s">
        <v>21</v>
      </c>
      <c r="BC34" s="54" t="s">
        <v>22</v>
      </c>
      <c r="BD34" s="55" t="s">
        <v>23</v>
      </c>
      <c r="BE34" s="270"/>
      <c r="BF34" s="54" t="s">
        <v>21</v>
      </c>
      <c r="BG34" s="54" t="s">
        <v>21</v>
      </c>
      <c r="BH34" s="54" t="s">
        <v>22</v>
      </c>
      <c r="BI34" s="55" t="s">
        <v>23</v>
      </c>
      <c r="BJ34" s="270"/>
      <c r="BK34" s="54" t="s">
        <v>21</v>
      </c>
      <c r="BL34" s="54" t="s">
        <v>21</v>
      </c>
      <c r="BM34" s="54" t="s">
        <v>22</v>
      </c>
      <c r="BN34" s="55" t="s">
        <v>23</v>
      </c>
      <c r="BO34" s="270"/>
      <c r="BP34" s="54" t="s">
        <v>21</v>
      </c>
      <c r="BQ34" s="54" t="s">
        <v>21</v>
      </c>
      <c r="BR34" s="54" t="s">
        <v>22</v>
      </c>
      <c r="BS34" s="55" t="s">
        <v>23</v>
      </c>
      <c r="BT34" s="270"/>
      <c r="BU34" s="54" t="s">
        <v>21</v>
      </c>
      <c r="BV34" s="54" t="s">
        <v>21</v>
      </c>
      <c r="BW34" s="54" t="s">
        <v>22</v>
      </c>
      <c r="BX34" s="55" t="s">
        <v>23</v>
      </c>
      <c r="BY34" s="312"/>
    </row>
    <row r="35" spans="1:77" ht="15.5" customHeight="1" x14ac:dyDescent="0.35">
      <c r="A35" s="267"/>
      <c r="B35" s="268"/>
      <c r="C35" s="168"/>
      <c r="D35" s="164"/>
      <c r="E35" s="164"/>
      <c r="F35" s="164"/>
      <c r="G35" s="151"/>
      <c r="H35" s="168"/>
      <c r="I35" s="164"/>
      <c r="J35" s="164"/>
      <c r="K35" s="164"/>
      <c r="L35" s="165"/>
      <c r="M35" s="163"/>
      <c r="N35" s="164"/>
      <c r="O35" s="164"/>
      <c r="P35" s="164"/>
      <c r="Q35" s="151"/>
      <c r="R35" s="247"/>
      <c r="S35" s="248"/>
      <c r="T35" s="248"/>
      <c r="U35" s="248"/>
      <c r="V35" s="249"/>
      <c r="W35" s="163"/>
      <c r="X35" s="164"/>
      <c r="Y35" s="164"/>
      <c r="Z35" s="164"/>
      <c r="AA35" s="151"/>
      <c r="AB35" s="168"/>
      <c r="AC35" s="164"/>
      <c r="AD35" s="164"/>
      <c r="AE35" s="164"/>
      <c r="AF35" s="165"/>
      <c r="AG35" s="291"/>
      <c r="AH35" s="292"/>
      <c r="AI35" s="292"/>
      <c r="AJ35" s="292"/>
      <c r="AK35" s="293"/>
      <c r="AL35" s="154"/>
      <c r="AM35" s="155"/>
      <c r="AN35" s="267" t="str">
        <f t="shared" ref="AN35" si="17">IF(A35="","",A35)</f>
        <v/>
      </c>
      <c r="AO35" s="268"/>
      <c r="AP35" s="168"/>
      <c r="AQ35" s="164"/>
      <c r="AR35" s="164"/>
      <c r="AS35" s="164"/>
      <c r="AT35" s="151"/>
      <c r="AU35" s="168"/>
      <c r="AV35" s="164"/>
      <c r="AW35" s="164"/>
      <c r="AX35" s="164"/>
      <c r="AY35" s="165"/>
      <c r="AZ35" s="163"/>
      <c r="BA35" s="164"/>
      <c r="BB35" s="164"/>
      <c r="BC35" s="164"/>
      <c r="BD35" s="151"/>
      <c r="BE35" s="168"/>
      <c r="BF35" s="164"/>
      <c r="BG35" s="164"/>
      <c r="BH35" s="164"/>
      <c r="BI35" s="165"/>
      <c r="BJ35" s="163"/>
      <c r="BK35" s="164"/>
      <c r="BL35" s="164"/>
      <c r="BM35" s="164"/>
      <c r="BN35" s="151"/>
      <c r="BO35" s="168"/>
      <c r="BP35" s="164"/>
      <c r="BQ35" s="164"/>
      <c r="BR35" s="164"/>
      <c r="BS35" s="165"/>
      <c r="BT35" s="163"/>
      <c r="BU35" s="164"/>
      <c r="BV35" s="164"/>
      <c r="BW35" s="164"/>
      <c r="BX35" s="165"/>
      <c r="BY35" s="152"/>
    </row>
    <row r="36" spans="1:77" ht="15.5" customHeight="1" x14ac:dyDescent="0.35">
      <c r="A36" s="267"/>
      <c r="B36" s="268"/>
      <c r="C36" s="166"/>
      <c r="D36" s="158"/>
      <c r="E36" s="158"/>
      <c r="F36" s="158"/>
      <c r="G36" s="111"/>
      <c r="H36" s="166"/>
      <c r="I36" s="158"/>
      <c r="J36" s="158"/>
      <c r="K36" s="158"/>
      <c r="L36" s="159"/>
      <c r="M36" s="157"/>
      <c r="N36" s="158"/>
      <c r="O36" s="158"/>
      <c r="P36" s="158"/>
      <c r="Q36" s="111"/>
      <c r="R36" s="250"/>
      <c r="S36" s="251"/>
      <c r="T36" s="251"/>
      <c r="U36" s="251"/>
      <c r="V36" s="252"/>
      <c r="W36" s="157"/>
      <c r="X36" s="158"/>
      <c r="Y36" s="158"/>
      <c r="Z36" s="158"/>
      <c r="AA36" s="111"/>
      <c r="AB36" s="166"/>
      <c r="AC36" s="158"/>
      <c r="AD36" s="158"/>
      <c r="AE36" s="158"/>
      <c r="AF36" s="159"/>
      <c r="AG36" s="291"/>
      <c r="AH36" s="292"/>
      <c r="AI36" s="292"/>
      <c r="AJ36" s="292"/>
      <c r="AK36" s="293"/>
      <c r="AL36" s="107"/>
      <c r="AM36" s="155"/>
      <c r="AN36" s="267" t="str">
        <f t="shared" ref="AN36:AN53" si="18">IF(A36="","",A36)</f>
        <v/>
      </c>
      <c r="AO36" s="268"/>
      <c r="AP36" s="166"/>
      <c r="AQ36" s="158"/>
      <c r="AR36" s="158"/>
      <c r="AS36" s="158"/>
      <c r="AT36" s="111"/>
      <c r="AU36" s="166"/>
      <c r="AV36" s="158"/>
      <c r="AW36" s="158"/>
      <c r="AX36" s="158"/>
      <c r="AY36" s="159"/>
      <c r="AZ36" s="157"/>
      <c r="BA36" s="158"/>
      <c r="BB36" s="158"/>
      <c r="BC36" s="158"/>
      <c r="BD36" s="111"/>
      <c r="BE36" s="166"/>
      <c r="BF36" s="158"/>
      <c r="BG36" s="158"/>
      <c r="BH36" s="158"/>
      <c r="BI36" s="159"/>
      <c r="BJ36" s="157"/>
      <c r="BK36" s="158"/>
      <c r="BL36" s="158"/>
      <c r="BM36" s="158"/>
      <c r="BN36" s="111"/>
      <c r="BO36" s="166"/>
      <c r="BP36" s="158"/>
      <c r="BQ36" s="158"/>
      <c r="BR36" s="158"/>
      <c r="BS36" s="159"/>
      <c r="BT36" s="157"/>
      <c r="BU36" s="158"/>
      <c r="BV36" s="158"/>
      <c r="BW36" s="158"/>
      <c r="BX36" s="159"/>
      <c r="BY36" s="107"/>
    </row>
    <row r="37" spans="1:77" ht="15.5" customHeight="1" x14ac:dyDescent="0.35">
      <c r="A37" s="267"/>
      <c r="B37" s="268"/>
      <c r="C37" s="166"/>
      <c r="D37" s="158"/>
      <c r="E37" s="158"/>
      <c r="F37" s="158"/>
      <c r="G37" s="111"/>
      <c r="H37" s="166"/>
      <c r="I37" s="158"/>
      <c r="J37" s="158"/>
      <c r="K37" s="158"/>
      <c r="L37" s="159"/>
      <c r="M37" s="157"/>
      <c r="N37" s="158"/>
      <c r="O37" s="158"/>
      <c r="P37" s="158"/>
      <c r="Q37" s="111"/>
      <c r="R37" s="250"/>
      <c r="S37" s="251"/>
      <c r="T37" s="251"/>
      <c r="U37" s="251"/>
      <c r="V37" s="252"/>
      <c r="W37" s="157"/>
      <c r="X37" s="158"/>
      <c r="Y37" s="158"/>
      <c r="Z37" s="158"/>
      <c r="AA37" s="111"/>
      <c r="AB37" s="166"/>
      <c r="AC37" s="158"/>
      <c r="AD37" s="158"/>
      <c r="AE37" s="158"/>
      <c r="AF37" s="159"/>
      <c r="AG37" s="291"/>
      <c r="AH37" s="292"/>
      <c r="AI37" s="292"/>
      <c r="AJ37" s="292"/>
      <c r="AK37" s="293"/>
      <c r="AL37" s="107"/>
      <c r="AM37" s="155"/>
      <c r="AN37" s="267" t="str">
        <f t="shared" si="18"/>
        <v/>
      </c>
      <c r="AO37" s="268"/>
      <c r="AP37" s="166"/>
      <c r="AQ37" s="158"/>
      <c r="AR37" s="158"/>
      <c r="AS37" s="158"/>
      <c r="AT37" s="111"/>
      <c r="AU37" s="166"/>
      <c r="AV37" s="158"/>
      <c r="AW37" s="158"/>
      <c r="AX37" s="158"/>
      <c r="AY37" s="159"/>
      <c r="AZ37" s="157"/>
      <c r="BA37" s="158"/>
      <c r="BB37" s="158"/>
      <c r="BC37" s="158"/>
      <c r="BD37" s="111"/>
      <c r="BE37" s="166"/>
      <c r="BF37" s="158"/>
      <c r="BG37" s="158"/>
      <c r="BH37" s="158"/>
      <c r="BI37" s="159"/>
      <c r="BJ37" s="157"/>
      <c r="BK37" s="158"/>
      <c r="BL37" s="158"/>
      <c r="BM37" s="158"/>
      <c r="BN37" s="111"/>
      <c r="BO37" s="166"/>
      <c r="BP37" s="158"/>
      <c r="BQ37" s="158"/>
      <c r="BR37" s="158"/>
      <c r="BS37" s="159"/>
      <c r="BT37" s="157"/>
      <c r="BU37" s="158"/>
      <c r="BV37" s="158"/>
      <c r="BW37" s="158"/>
      <c r="BX37" s="159"/>
      <c r="BY37" s="107"/>
    </row>
    <row r="38" spans="1:77" ht="15.5" customHeight="1" x14ac:dyDescent="0.35">
      <c r="A38" s="267"/>
      <c r="B38" s="290"/>
      <c r="C38" s="166"/>
      <c r="D38" s="158"/>
      <c r="E38" s="158"/>
      <c r="F38" s="158"/>
      <c r="G38" s="111"/>
      <c r="H38" s="166"/>
      <c r="I38" s="158"/>
      <c r="J38" s="158"/>
      <c r="K38" s="158"/>
      <c r="L38" s="159"/>
      <c r="M38" s="157"/>
      <c r="N38" s="158"/>
      <c r="O38" s="158"/>
      <c r="P38" s="158"/>
      <c r="Q38" s="111"/>
      <c r="R38" s="250"/>
      <c r="S38" s="251"/>
      <c r="T38" s="251"/>
      <c r="U38" s="251"/>
      <c r="V38" s="252"/>
      <c r="W38" s="157"/>
      <c r="X38" s="158"/>
      <c r="Y38" s="158"/>
      <c r="Z38" s="158"/>
      <c r="AA38" s="111"/>
      <c r="AB38" s="166"/>
      <c r="AC38" s="158"/>
      <c r="AD38" s="158"/>
      <c r="AE38" s="158"/>
      <c r="AF38" s="159"/>
      <c r="AG38" s="291"/>
      <c r="AH38" s="292"/>
      <c r="AI38" s="292"/>
      <c r="AJ38" s="292"/>
      <c r="AK38" s="293"/>
      <c r="AL38" s="107"/>
      <c r="AM38" s="155"/>
      <c r="AN38" s="267" t="str">
        <f t="shared" si="18"/>
        <v/>
      </c>
      <c r="AO38" s="268"/>
      <c r="AP38" s="166"/>
      <c r="AQ38" s="158"/>
      <c r="AR38" s="158"/>
      <c r="AS38" s="158"/>
      <c r="AT38" s="111"/>
      <c r="AU38" s="166"/>
      <c r="AV38" s="158"/>
      <c r="AW38" s="158"/>
      <c r="AX38" s="158"/>
      <c r="AY38" s="159"/>
      <c r="AZ38" s="157"/>
      <c r="BA38" s="158"/>
      <c r="BB38" s="158"/>
      <c r="BC38" s="158"/>
      <c r="BD38" s="111"/>
      <c r="BE38" s="166"/>
      <c r="BF38" s="158"/>
      <c r="BG38" s="158"/>
      <c r="BH38" s="158"/>
      <c r="BI38" s="159"/>
      <c r="BJ38" s="157"/>
      <c r="BK38" s="158"/>
      <c r="BL38" s="158"/>
      <c r="BM38" s="158"/>
      <c r="BN38" s="111"/>
      <c r="BO38" s="166"/>
      <c r="BP38" s="158"/>
      <c r="BQ38" s="158"/>
      <c r="BR38" s="158"/>
      <c r="BS38" s="159"/>
      <c r="BT38" s="157"/>
      <c r="BU38" s="158"/>
      <c r="BV38" s="158"/>
      <c r="BW38" s="158"/>
      <c r="BX38" s="159"/>
      <c r="BY38" s="107"/>
    </row>
    <row r="39" spans="1:77" ht="15.5" customHeight="1" x14ac:dyDescent="0.35">
      <c r="A39" s="267"/>
      <c r="B39" s="290"/>
      <c r="C39" s="166"/>
      <c r="D39" s="158"/>
      <c r="E39" s="158"/>
      <c r="F39" s="158"/>
      <c r="G39" s="111"/>
      <c r="H39" s="166"/>
      <c r="I39" s="158"/>
      <c r="J39" s="158"/>
      <c r="K39" s="158"/>
      <c r="L39" s="159"/>
      <c r="M39" s="157"/>
      <c r="N39" s="158"/>
      <c r="O39" s="158"/>
      <c r="P39" s="158"/>
      <c r="Q39" s="111"/>
      <c r="R39" s="250"/>
      <c r="S39" s="251"/>
      <c r="T39" s="251"/>
      <c r="U39" s="251"/>
      <c r="V39" s="252"/>
      <c r="W39" s="157"/>
      <c r="X39" s="158"/>
      <c r="Y39" s="158"/>
      <c r="Z39" s="158"/>
      <c r="AA39" s="111"/>
      <c r="AB39" s="166"/>
      <c r="AC39" s="158"/>
      <c r="AD39" s="158"/>
      <c r="AE39" s="158"/>
      <c r="AF39" s="159"/>
      <c r="AG39" s="291"/>
      <c r="AH39" s="292"/>
      <c r="AI39" s="292"/>
      <c r="AJ39" s="292"/>
      <c r="AK39" s="293"/>
      <c r="AL39" s="107"/>
      <c r="AM39" s="155"/>
      <c r="AN39" s="267" t="str">
        <f t="shared" si="18"/>
        <v/>
      </c>
      <c r="AO39" s="268"/>
      <c r="AP39" s="166"/>
      <c r="AQ39" s="158"/>
      <c r="AR39" s="158"/>
      <c r="AS39" s="158"/>
      <c r="AT39" s="111"/>
      <c r="AU39" s="166"/>
      <c r="AV39" s="158"/>
      <c r="AW39" s="158"/>
      <c r="AX39" s="158"/>
      <c r="AY39" s="159"/>
      <c r="AZ39" s="157"/>
      <c r="BA39" s="158"/>
      <c r="BB39" s="158"/>
      <c r="BC39" s="158"/>
      <c r="BD39" s="111"/>
      <c r="BE39" s="166"/>
      <c r="BF39" s="158"/>
      <c r="BG39" s="158"/>
      <c r="BH39" s="158"/>
      <c r="BI39" s="159"/>
      <c r="BJ39" s="157"/>
      <c r="BK39" s="158"/>
      <c r="BL39" s="158"/>
      <c r="BM39" s="158"/>
      <c r="BN39" s="111"/>
      <c r="BO39" s="166"/>
      <c r="BP39" s="158"/>
      <c r="BQ39" s="158"/>
      <c r="BR39" s="158"/>
      <c r="BS39" s="159"/>
      <c r="BT39" s="157"/>
      <c r="BU39" s="158"/>
      <c r="BV39" s="158"/>
      <c r="BW39" s="158"/>
      <c r="BX39" s="159"/>
      <c r="BY39" s="107"/>
    </row>
    <row r="40" spans="1:77" ht="15.5" customHeight="1" x14ac:dyDescent="0.35">
      <c r="A40" s="267"/>
      <c r="B40" s="290"/>
      <c r="C40" s="166"/>
      <c r="D40" s="158"/>
      <c r="E40" s="158"/>
      <c r="F40" s="158"/>
      <c r="G40" s="111"/>
      <c r="H40" s="166"/>
      <c r="I40" s="158"/>
      <c r="J40" s="158"/>
      <c r="K40" s="158"/>
      <c r="L40" s="159"/>
      <c r="M40" s="157"/>
      <c r="N40" s="158"/>
      <c r="O40" s="158"/>
      <c r="P40" s="158"/>
      <c r="Q40" s="111"/>
      <c r="R40" s="250"/>
      <c r="S40" s="251"/>
      <c r="T40" s="251"/>
      <c r="U40" s="251"/>
      <c r="V40" s="252"/>
      <c r="W40" s="157"/>
      <c r="X40" s="158"/>
      <c r="Y40" s="158"/>
      <c r="Z40" s="158"/>
      <c r="AA40" s="111"/>
      <c r="AB40" s="166"/>
      <c r="AC40" s="158"/>
      <c r="AD40" s="158"/>
      <c r="AE40" s="158"/>
      <c r="AF40" s="159"/>
      <c r="AG40" s="291"/>
      <c r="AH40" s="292"/>
      <c r="AI40" s="292"/>
      <c r="AJ40" s="292"/>
      <c r="AK40" s="293"/>
      <c r="AL40" s="107"/>
      <c r="AM40" s="155"/>
      <c r="AN40" s="267" t="str">
        <f t="shared" si="18"/>
        <v/>
      </c>
      <c r="AO40" s="268"/>
      <c r="AP40" s="166"/>
      <c r="AQ40" s="158"/>
      <c r="AR40" s="158"/>
      <c r="AS40" s="158"/>
      <c r="AT40" s="111"/>
      <c r="AU40" s="166"/>
      <c r="AV40" s="158"/>
      <c r="AW40" s="158"/>
      <c r="AX40" s="158"/>
      <c r="AY40" s="159"/>
      <c r="AZ40" s="157"/>
      <c r="BA40" s="158"/>
      <c r="BB40" s="158"/>
      <c r="BC40" s="158"/>
      <c r="BD40" s="111"/>
      <c r="BE40" s="166"/>
      <c r="BF40" s="158"/>
      <c r="BG40" s="158"/>
      <c r="BH40" s="158"/>
      <c r="BI40" s="159"/>
      <c r="BJ40" s="157"/>
      <c r="BK40" s="158"/>
      <c r="BL40" s="158"/>
      <c r="BM40" s="158"/>
      <c r="BN40" s="111"/>
      <c r="BO40" s="166"/>
      <c r="BP40" s="158"/>
      <c r="BQ40" s="158"/>
      <c r="BR40" s="158"/>
      <c r="BS40" s="159"/>
      <c r="BT40" s="157"/>
      <c r="BU40" s="158"/>
      <c r="BV40" s="158"/>
      <c r="BW40" s="158"/>
      <c r="BX40" s="159"/>
      <c r="BY40" s="107"/>
    </row>
    <row r="41" spans="1:77" ht="15.5" customHeight="1" x14ac:dyDescent="0.35">
      <c r="A41" s="267"/>
      <c r="B41" s="290"/>
      <c r="C41" s="166"/>
      <c r="D41" s="158"/>
      <c r="E41" s="158"/>
      <c r="F41" s="158"/>
      <c r="G41" s="111"/>
      <c r="H41" s="166"/>
      <c r="I41" s="158"/>
      <c r="J41" s="158"/>
      <c r="K41" s="158"/>
      <c r="L41" s="159"/>
      <c r="M41" s="157"/>
      <c r="N41" s="158"/>
      <c r="O41" s="158"/>
      <c r="P41" s="158"/>
      <c r="Q41" s="111"/>
      <c r="R41" s="250"/>
      <c r="S41" s="251"/>
      <c r="T41" s="251"/>
      <c r="U41" s="251"/>
      <c r="V41" s="252"/>
      <c r="W41" s="157"/>
      <c r="X41" s="158"/>
      <c r="Y41" s="158"/>
      <c r="Z41" s="158"/>
      <c r="AA41" s="111"/>
      <c r="AB41" s="166"/>
      <c r="AC41" s="158"/>
      <c r="AD41" s="158"/>
      <c r="AE41" s="158"/>
      <c r="AF41" s="159"/>
      <c r="AG41" s="291"/>
      <c r="AH41" s="292"/>
      <c r="AI41" s="292"/>
      <c r="AJ41" s="292"/>
      <c r="AK41" s="293"/>
      <c r="AL41" s="107"/>
      <c r="AM41" s="155"/>
      <c r="AN41" s="267" t="str">
        <f t="shared" si="18"/>
        <v/>
      </c>
      <c r="AO41" s="268"/>
      <c r="AP41" s="166"/>
      <c r="AQ41" s="158"/>
      <c r="AR41" s="158"/>
      <c r="AS41" s="158"/>
      <c r="AT41" s="111"/>
      <c r="AU41" s="166"/>
      <c r="AV41" s="158"/>
      <c r="AW41" s="158"/>
      <c r="AX41" s="158"/>
      <c r="AY41" s="159"/>
      <c r="AZ41" s="157"/>
      <c r="BA41" s="158"/>
      <c r="BB41" s="158"/>
      <c r="BC41" s="158"/>
      <c r="BD41" s="111"/>
      <c r="BE41" s="166"/>
      <c r="BF41" s="158"/>
      <c r="BG41" s="158"/>
      <c r="BH41" s="158"/>
      <c r="BI41" s="159"/>
      <c r="BJ41" s="157"/>
      <c r="BK41" s="158"/>
      <c r="BL41" s="158"/>
      <c r="BM41" s="158"/>
      <c r="BN41" s="111"/>
      <c r="BO41" s="166"/>
      <c r="BP41" s="158"/>
      <c r="BQ41" s="158"/>
      <c r="BR41" s="158"/>
      <c r="BS41" s="159"/>
      <c r="BT41" s="157"/>
      <c r="BU41" s="158"/>
      <c r="BV41" s="158"/>
      <c r="BW41" s="158"/>
      <c r="BX41" s="159"/>
      <c r="BY41" s="107"/>
    </row>
    <row r="42" spans="1:77" ht="15.5" customHeight="1" x14ac:dyDescent="0.35">
      <c r="A42" s="267"/>
      <c r="B42" s="290"/>
      <c r="C42" s="166"/>
      <c r="D42" s="158"/>
      <c r="E42" s="158"/>
      <c r="F42" s="158"/>
      <c r="G42" s="111"/>
      <c r="H42" s="166"/>
      <c r="I42" s="158"/>
      <c r="J42" s="158"/>
      <c r="K42" s="158"/>
      <c r="L42" s="159"/>
      <c r="M42" s="157"/>
      <c r="N42" s="158"/>
      <c r="O42" s="158"/>
      <c r="P42" s="158"/>
      <c r="Q42" s="111"/>
      <c r="R42" s="250"/>
      <c r="S42" s="251"/>
      <c r="T42" s="251"/>
      <c r="U42" s="251"/>
      <c r="V42" s="252"/>
      <c r="W42" s="157"/>
      <c r="X42" s="158"/>
      <c r="Y42" s="158"/>
      <c r="Z42" s="158"/>
      <c r="AA42" s="111"/>
      <c r="AB42" s="166"/>
      <c r="AC42" s="158"/>
      <c r="AD42" s="158"/>
      <c r="AE42" s="158"/>
      <c r="AF42" s="159"/>
      <c r="AG42" s="291"/>
      <c r="AH42" s="292"/>
      <c r="AI42" s="292"/>
      <c r="AJ42" s="292"/>
      <c r="AK42" s="293"/>
      <c r="AL42" s="107"/>
      <c r="AM42" s="155"/>
      <c r="AN42" s="267" t="str">
        <f t="shared" si="18"/>
        <v/>
      </c>
      <c r="AO42" s="268"/>
      <c r="AP42" s="166"/>
      <c r="AQ42" s="158"/>
      <c r="AR42" s="158"/>
      <c r="AS42" s="158"/>
      <c r="AT42" s="111"/>
      <c r="AU42" s="166"/>
      <c r="AV42" s="158"/>
      <c r="AW42" s="158"/>
      <c r="AX42" s="158"/>
      <c r="AY42" s="159"/>
      <c r="AZ42" s="157"/>
      <c r="BA42" s="158"/>
      <c r="BB42" s="158"/>
      <c r="BC42" s="158"/>
      <c r="BD42" s="111"/>
      <c r="BE42" s="166"/>
      <c r="BF42" s="158"/>
      <c r="BG42" s="158"/>
      <c r="BH42" s="158"/>
      <c r="BI42" s="159"/>
      <c r="BJ42" s="157"/>
      <c r="BK42" s="158"/>
      <c r="BL42" s="158"/>
      <c r="BM42" s="158"/>
      <c r="BN42" s="111"/>
      <c r="BO42" s="166"/>
      <c r="BP42" s="158"/>
      <c r="BQ42" s="158"/>
      <c r="BR42" s="158"/>
      <c r="BS42" s="159"/>
      <c r="BT42" s="157"/>
      <c r="BU42" s="158"/>
      <c r="BV42" s="158"/>
      <c r="BW42" s="158"/>
      <c r="BX42" s="159"/>
      <c r="BY42" s="107"/>
    </row>
    <row r="43" spans="1:77" ht="15.5" customHeight="1" x14ac:dyDescent="0.35">
      <c r="A43" s="267"/>
      <c r="B43" s="290"/>
      <c r="C43" s="166"/>
      <c r="D43" s="158"/>
      <c r="E43" s="158"/>
      <c r="F43" s="158"/>
      <c r="G43" s="111"/>
      <c r="H43" s="166"/>
      <c r="I43" s="158"/>
      <c r="J43" s="158"/>
      <c r="K43" s="158"/>
      <c r="L43" s="159"/>
      <c r="M43" s="157"/>
      <c r="N43" s="158"/>
      <c r="O43" s="158"/>
      <c r="P43" s="158"/>
      <c r="Q43" s="111"/>
      <c r="R43" s="250"/>
      <c r="S43" s="251"/>
      <c r="T43" s="251"/>
      <c r="U43" s="251"/>
      <c r="V43" s="252"/>
      <c r="W43" s="157"/>
      <c r="X43" s="158"/>
      <c r="Y43" s="158"/>
      <c r="Z43" s="158"/>
      <c r="AA43" s="111"/>
      <c r="AB43" s="166"/>
      <c r="AC43" s="158"/>
      <c r="AD43" s="158"/>
      <c r="AE43" s="158"/>
      <c r="AF43" s="159"/>
      <c r="AG43" s="291"/>
      <c r="AH43" s="292"/>
      <c r="AI43" s="292"/>
      <c r="AJ43" s="292"/>
      <c r="AK43" s="293"/>
      <c r="AL43" s="107"/>
      <c r="AM43" s="155"/>
      <c r="AN43" s="267" t="str">
        <f t="shared" si="18"/>
        <v/>
      </c>
      <c r="AO43" s="268"/>
      <c r="AP43" s="166"/>
      <c r="AQ43" s="158"/>
      <c r="AR43" s="158"/>
      <c r="AS43" s="158"/>
      <c r="AT43" s="111"/>
      <c r="AU43" s="166"/>
      <c r="AV43" s="158"/>
      <c r="AW43" s="158"/>
      <c r="AX43" s="158"/>
      <c r="AY43" s="159"/>
      <c r="AZ43" s="157"/>
      <c r="BA43" s="158"/>
      <c r="BB43" s="158"/>
      <c r="BC43" s="158"/>
      <c r="BD43" s="111"/>
      <c r="BE43" s="166"/>
      <c r="BF43" s="158"/>
      <c r="BG43" s="158"/>
      <c r="BH43" s="158"/>
      <c r="BI43" s="159"/>
      <c r="BJ43" s="157"/>
      <c r="BK43" s="158"/>
      <c r="BL43" s="158"/>
      <c r="BM43" s="158"/>
      <c r="BN43" s="111"/>
      <c r="BO43" s="166"/>
      <c r="BP43" s="158"/>
      <c r="BQ43" s="158"/>
      <c r="BR43" s="158"/>
      <c r="BS43" s="159"/>
      <c r="BT43" s="157"/>
      <c r="BU43" s="158"/>
      <c r="BV43" s="158"/>
      <c r="BW43" s="158"/>
      <c r="BX43" s="159"/>
      <c r="BY43" s="107"/>
    </row>
    <row r="44" spans="1:77" ht="15.5" customHeight="1" x14ac:dyDescent="0.35">
      <c r="A44" s="267"/>
      <c r="B44" s="290"/>
      <c r="C44" s="166"/>
      <c r="D44" s="158"/>
      <c r="E44" s="158"/>
      <c r="F44" s="158"/>
      <c r="G44" s="111"/>
      <c r="H44" s="166"/>
      <c r="I44" s="158"/>
      <c r="J44" s="158"/>
      <c r="K44" s="158"/>
      <c r="L44" s="159"/>
      <c r="M44" s="157"/>
      <c r="N44" s="158"/>
      <c r="O44" s="158"/>
      <c r="P44" s="158"/>
      <c r="Q44" s="111"/>
      <c r="R44" s="250"/>
      <c r="S44" s="251"/>
      <c r="T44" s="251"/>
      <c r="U44" s="251"/>
      <c r="V44" s="252"/>
      <c r="W44" s="157"/>
      <c r="X44" s="158"/>
      <c r="Y44" s="158"/>
      <c r="Z44" s="158"/>
      <c r="AA44" s="111"/>
      <c r="AB44" s="166"/>
      <c r="AC44" s="158"/>
      <c r="AD44" s="158"/>
      <c r="AE44" s="158"/>
      <c r="AF44" s="159"/>
      <c r="AG44" s="291"/>
      <c r="AH44" s="292"/>
      <c r="AI44" s="292"/>
      <c r="AJ44" s="292"/>
      <c r="AK44" s="293"/>
      <c r="AL44" s="107"/>
      <c r="AM44" s="155"/>
      <c r="AN44" s="267" t="str">
        <f t="shared" si="18"/>
        <v/>
      </c>
      <c r="AO44" s="268"/>
      <c r="AP44" s="166"/>
      <c r="AQ44" s="158"/>
      <c r="AR44" s="158"/>
      <c r="AS44" s="158"/>
      <c r="AT44" s="111"/>
      <c r="AU44" s="166"/>
      <c r="AV44" s="158"/>
      <c r="AW44" s="158"/>
      <c r="AX44" s="158"/>
      <c r="AY44" s="159"/>
      <c r="AZ44" s="157"/>
      <c r="BA44" s="158"/>
      <c r="BB44" s="158"/>
      <c r="BC44" s="158"/>
      <c r="BD44" s="111"/>
      <c r="BE44" s="166"/>
      <c r="BF44" s="158"/>
      <c r="BG44" s="158"/>
      <c r="BH44" s="158"/>
      <c r="BI44" s="159"/>
      <c r="BJ44" s="157"/>
      <c r="BK44" s="158"/>
      <c r="BL44" s="158"/>
      <c r="BM44" s="158"/>
      <c r="BN44" s="111"/>
      <c r="BO44" s="166"/>
      <c r="BP44" s="158"/>
      <c r="BQ44" s="158"/>
      <c r="BR44" s="158"/>
      <c r="BS44" s="159"/>
      <c r="BT44" s="157"/>
      <c r="BU44" s="158"/>
      <c r="BV44" s="158"/>
      <c r="BW44" s="158"/>
      <c r="BX44" s="159"/>
      <c r="BY44" s="107"/>
    </row>
    <row r="45" spans="1:77" ht="15.5" customHeight="1" x14ac:dyDescent="0.35">
      <c r="A45" s="267"/>
      <c r="B45" s="290"/>
      <c r="C45" s="166"/>
      <c r="D45" s="158"/>
      <c r="E45" s="158"/>
      <c r="F45" s="158"/>
      <c r="G45" s="111"/>
      <c r="H45" s="166"/>
      <c r="I45" s="158"/>
      <c r="J45" s="158"/>
      <c r="K45" s="158"/>
      <c r="L45" s="159"/>
      <c r="M45" s="157"/>
      <c r="N45" s="158"/>
      <c r="O45" s="158"/>
      <c r="P45" s="158"/>
      <c r="Q45" s="111"/>
      <c r="R45" s="250"/>
      <c r="S45" s="251"/>
      <c r="T45" s="251"/>
      <c r="U45" s="251"/>
      <c r="V45" s="252"/>
      <c r="W45" s="157"/>
      <c r="X45" s="158"/>
      <c r="Y45" s="158"/>
      <c r="Z45" s="158"/>
      <c r="AA45" s="111"/>
      <c r="AB45" s="166"/>
      <c r="AC45" s="158"/>
      <c r="AD45" s="158"/>
      <c r="AE45" s="158"/>
      <c r="AF45" s="159"/>
      <c r="AG45" s="291"/>
      <c r="AH45" s="292"/>
      <c r="AI45" s="292"/>
      <c r="AJ45" s="292"/>
      <c r="AK45" s="293"/>
      <c r="AL45" s="107"/>
      <c r="AM45" s="155"/>
      <c r="AN45" s="267" t="str">
        <f t="shared" si="18"/>
        <v/>
      </c>
      <c r="AO45" s="268"/>
      <c r="AP45" s="166"/>
      <c r="AQ45" s="158"/>
      <c r="AR45" s="158"/>
      <c r="AS45" s="158"/>
      <c r="AT45" s="111"/>
      <c r="AU45" s="166"/>
      <c r="AV45" s="158"/>
      <c r="AW45" s="158"/>
      <c r="AX45" s="158"/>
      <c r="AY45" s="159"/>
      <c r="AZ45" s="157"/>
      <c r="BA45" s="158"/>
      <c r="BB45" s="158"/>
      <c r="BC45" s="158"/>
      <c r="BD45" s="111"/>
      <c r="BE45" s="166"/>
      <c r="BF45" s="158"/>
      <c r="BG45" s="158"/>
      <c r="BH45" s="158"/>
      <c r="BI45" s="159"/>
      <c r="BJ45" s="157"/>
      <c r="BK45" s="158"/>
      <c r="BL45" s="158"/>
      <c r="BM45" s="158"/>
      <c r="BN45" s="111"/>
      <c r="BO45" s="166"/>
      <c r="BP45" s="158"/>
      <c r="BQ45" s="158"/>
      <c r="BR45" s="158"/>
      <c r="BS45" s="159"/>
      <c r="BT45" s="157"/>
      <c r="BU45" s="158"/>
      <c r="BV45" s="158"/>
      <c r="BW45" s="158"/>
      <c r="BX45" s="159"/>
      <c r="BY45" s="107"/>
    </row>
    <row r="46" spans="1:77" ht="15.5" customHeight="1" x14ac:dyDescent="0.35">
      <c r="A46" s="267"/>
      <c r="B46" s="290"/>
      <c r="C46" s="166"/>
      <c r="D46" s="158"/>
      <c r="E46" s="158"/>
      <c r="F46" s="158"/>
      <c r="G46" s="111"/>
      <c r="H46" s="166"/>
      <c r="I46" s="158"/>
      <c r="J46" s="158"/>
      <c r="K46" s="158"/>
      <c r="L46" s="159"/>
      <c r="M46" s="157"/>
      <c r="N46" s="158"/>
      <c r="O46" s="158"/>
      <c r="P46" s="158"/>
      <c r="Q46" s="111"/>
      <c r="R46" s="250"/>
      <c r="S46" s="251"/>
      <c r="T46" s="251"/>
      <c r="U46" s="251"/>
      <c r="V46" s="252"/>
      <c r="W46" s="157"/>
      <c r="X46" s="158"/>
      <c r="Y46" s="158"/>
      <c r="Z46" s="158"/>
      <c r="AA46" s="111"/>
      <c r="AB46" s="166"/>
      <c r="AC46" s="158"/>
      <c r="AD46" s="158"/>
      <c r="AE46" s="158"/>
      <c r="AF46" s="159"/>
      <c r="AG46" s="291"/>
      <c r="AH46" s="292"/>
      <c r="AI46" s="292"/>
      <c r="AJ46" s="292"/>
      <c r="AK46" s="293"/>
      <c r="AL46" s="107"/>
      <c r="AM46" s="155"/>
      <c r="AN46" s="267" t="str">
        <f t="shared" si="18"/>
        <v/>
      </c>
      <c r="AO46" s="268"/>
      <c r="AP46" s="166"/>
      <c r="AQ46" s="158"/>
      <c r="AR46" s="158"/>
      <c r="AS46" s="158"/>
      <c r="AT46" s="111"/>
      <c r="AU46" s="166"/>
      <c r="AV46" s="158"/>
      <c r="AW46" s="158"/>
      <c r="AX46" s="158"/>
      <c r="AY46" s="159"/>
      <c r="AZ46" s="157"/>
      <c r="BA46" s="158"/>
      <c r="BB46" s="158"/>
      <c r="BC46" s="158"/>
      <c r="BD46" s="111"/>
      <c r="BE46" s="166"/>
      <c r="BF46" s="158"/>
      <c r="BG46" s="158"/>
      <c r="BH46" s="158"/>
      <c r="BI46" s="159"/>
      <c r="BJ46" s="157"/>
      <c r="BK46" s="158"/>
      <c r="BL46" s="158"/>
      <c r="BM46" s="158"/>
      <c r="BN46" s="111"/>
      <c r="BO46" s="166"/>
      <c r="BP46" s="158"/>
      <c r="BQ46" s="158"/>
      <c r="BR46" s="158"/>
      <c r="BS46" s="159"/>
      <c r="BT46" s="157"/>
      <c r="BU46" s="158"/>
      <c r="BV46" s="158"/>
      <c r="BW46" s="158"/>
      <c r="BX46" s="159"/>
      <c r="BY46" s="107"/>
    </row>
    <row r="47" spans="1:77" ht="15.5" customHeight="1" x14ac:dyDescent="0.35">
      <c r="A47" s="267"/>
      <c r="B47" s="290"/>
      <c r="C47" s="166"/>
      <c r="D47" s="158"/>
      <c r="E47" s="158"/>
      <c r="F47" s="158"/>
      <c r="G47" s="111"/>
      <c r="H47" s="166"/>
      <c r="I47" s="158"/>
      <c r="J47" s="158"/>
      <c r="K47" s="158"/>
      <c r="L47" s="159"/>
      <c r="M47" s="157"/>
      <c r="N47" s="158"/>
      <c r="O47" s="158"/>
      <c r="P47" s="158"/>
      <c r="Q47" s="111"/>
      <c r="R47" s="250"/>
      <c r="S47" s="251"/>
      <c r="T47" s="251"/>
      <c r="U47" s="251"/>
      <c r="V47" s="252"/>
      <c r="W47" s="157"/>
      <c r="X47" s="158"/>
      <c r="Y47" s="158"/>
      <c r="Z47" s="158"/>
      <c r="AA47" s="111"/>
      <c r="AB47" s="166"/>
      <c r="AC47" s="158"/>
      <c r="AD47" s="158"/>
      <c r="AE47" s="158"/>
      <c r="AF47" s="159"/>
      <c r="AG47" s="291"/>
      <c r="AH47" s="292"/>
      <c r="AI47" s="292"/>
      <c r="AJ47" s="292"/>
      <c r="AK47" s="293"/>
      <c r="AL47" s="107"/>
      <c r="AM47" s="155"/>
      <c r="AN47" s="267" t="str">
        <f t="shared" si="18"/>
        <v/>
      </c>
      <c r="AO47" s="268"/>
      <c r="AP47" s="166"/>
      <c r="AQ47" s="158"/>
      <c r="AR47" s="158"/>
      <c r="AS47" s="158"/>
      <c r="AT47" s="111"/>
      <c r="AU47" s="166"/>
      <c r="AV47" s="158"/>
      <c r="AW47" s="158"/>
      <c r="AX47" s="158"/>
      <c r="AY47" s="159"/>
      <c r="AZ47" s="157"/>
      <c r="BA47" s="158"/>
      <c r="BB47" s="158"/>
      <c r="BC47" s="158"/>
      <c r="BD47" s="111"/>
      <c r="BE47" s="166"/>
      <c r="BF47" s="158"/>
      <c r="BG47" s="158"/>
      <c r="BH47" s="158"/>
      <c r="BI47" s="159"/>
      <c r="BJ47" s="157"/>
      <c r="BK47" s="158"/>
      <c r="BL47" s="158"/>
      <c r="BM47" s="158"/>
      <c r="BN47" s="111"/>
      <c r="BO47" s="166"/>
      <c r="BP47" s="158"/>
      <c r="BQ47" s="158"/>
      <c r="BR47" s="158"/>
      <c r="BS47" s="159"/>
      <c r="BT47" s="157"/>
      <c r="BU47" s="158"/>
      <c r="BV47" s="158"/>
      <c r="BW47" s="158"/>
      <c r="BX47" s="159"/>
      <c r="BY47" s="107"/>
    </row>
    <row r="48" spans="1:77" ht="15.5" customHeight="1" x14ac:dyDescent="0.35">
      <c r="A48" s="267"/>
      <c r="B48" s="290"/>
      <c r="C48" s="166"/>
      <c r="D48" s="158"/>
      <c r="E48" s="158"/>
      <c r="F48" s="158"/>
      <c r="G48" s="111"/>
      <c r="H48" s="166"/>
      <c r="I48" s="158"/>
      <c r="J48" s="158"/>
      <c r="K48" s="158"/>
      <c r="L48" s="159"/>
      <c r="M48" s="157"/>
      <c r="N48" s="158"/>
      <c r="O48" s="158"/>
      <c r="P48" s="158"/>
      <c r="Q48" s="111"/>
      <c r="R48" s="250"/>
      <c r="S48" s="251"/>
      <c r="T48" s="251"/>
      <c r="U48" s="251"/>
      <c r="V48" s="252"/>
      <c r="W48" s="157"/>
      <c r="X48" s="158"/>
      <c r="Y48" s="158"/>
      <c r="Z48" s="158"/>
      <c r="AA48" s="111"/>
      <c r="AB48" s="166"/>
      <c r="AC48" s="158"/>
      <c r="AD48" s="158"/>
      <c r="AE48" s="158"/>
      <c r="AF48" s="159"/>
      <c r="AG48" s="291"/>
      <c r="AH48" s="292"/>
      <c r="AI48" s="292"/>
      <c r="AJ48" s="292"/>
      <c r="AK48" s="293"/>
      <c r="AL48" s="107"/>
      <c r="AM48" s="155"/>
      <c r="AN48" s="267" t="str">
        <f t="shared" si="18"/>
        <v/>
      </c>
      <c r="AO48" s="268"/>
      <c r="AP48" s="166"/>
      <c r="AQ48" s="158"/>
      <c r="AR48" s="158"/>
      <c r="AS48" s="158"/>
      <c r="AT48" s="111"/>
      <c r="AU48" s="166"/>
      <c r="AV48" s="158"/>
      <c r="AW48" s="158"/>
      <c r="AX48" s="158"/>
      <c r="AY48" s="159"/>
      <c r="AZ48" s="157"/>
      <c r="BA48" s="158"/>
      <c r="BB48" s="158"/>
      <c r="BC48" s="158"/>
      <c r="BD48" s="111"/>
      <c r="BE48" s="166"/>
      <c r="BF48" s="158"/>
      <c r="BG48" s="158"/>
      <c r="BH48" s="158"/>
      <c r="BI48" s="159"/>
      <c r="BJ48" s="157"/>
      <c r="BK48" s="158"/>
      <c r="BL48" s="158"/>
      <c r="BM48" s="158"/>
      <c r="BN48" s="111"/>
      <c r="BO48" s="166"/>
      <c r="BP48" s="158"/>
      <c r="BQ48" s="158"/>
      <c r="BR48" s="158"/>
      <c r="BS48" s="159"/>
      <c r="BT48" s="157"/>
      <c r="BU48" s="158"/>
      <c r="BV48" s="158"/>
      <c r="BW48" s="158"/>
      <c r="BX48" s="159"/>
      <c r="BY48" s="107"/>
    </row>
    <row r="49" spans="1:77" ht="15.5" customHeight="1" x14ac:dyDescent="0.35">
      <c r="A49" s="267"/>
      <c r="B49" s="290"/>
      <c r="C49" s="166"/>
      <c r="D49" s="158"/>
      <c r="E49" s="158"/>
      <c r="F49" s="158"/>
      <c r="G49" s="111"/>
      <c r="H49" s="166"/>
      <c r="I49" s="158"/>
      <c r="J49" s="158"/>
      <c r="K49" s="158"/>
      <c r="L49" s="159"/>
      <c r="M49" s="157"/>
      <c r="N49" s="158"/>
      <c r="O49" s="158"/>
      <c r="P49" s="158"/>
      <c r="Q49" s="111"/>
      <c r="R49" s="250"/>
      <c r="S49" s="251"/>
      <c r="T49" s="251"/>
      <c r="U49" s="251"/>
      <c r="V49" s="252"/>
      <c r="W49" s="157"/>
      <c r="X49" s="158"/>
      <c r="Y49" s="158"/>
      <c r="Z49" s="158"/>
      <c r="AA49" s="111"/>
      <c r="AB49" s="166"/>
      <c r="AC49" s="158"/>
      <c r="AD49" s="158"/>
      <c r="AE49" s="158"/>
      <c r="AF49" s="159"/>
      <c r="AG49" s="291"/>
      <c r="AH49" s="292"/>
      <c r="AI49" s="292"/>
      <c r="AJ49" s="292"/>
      <c r="AK49" s="293"/>
      <c r="AL49" s="107"/>
      <c r="AM49" s="155"/>
      <c r="AN49" s="267" t="str">
        <f t="shared" si="18"/>
        <v/>
      </c>
      <c r="AO49" s="268"/>
      <c r="AP49" s="166"/>
      <c r="AQ49" s="158"/>
      <c r="AR49" s="158"/>
      <c r="AS49" s="158"/>
      <c r="AT49" s="111"/>
      <c r="AU49" s="166"/>
      <c r="AV49" s="158"/>
      <c r="AW49" s="158"/>
      <c r="AX49" s="158"/>
      <c r="AY49" s="159"/>
      <c r="AZ49" s="157"/>
      <c r="BA49" s="158"/>
      <c r="BB49" s="158"/>
      <c r="BC49" s="158"/>
      <c r="BD49" s="111"/>
      <c r="BE49" s="166"/>
      <c r="BF49" s="158"/>
      <c r="BG49" s="158"/>
      <c r="BH49" s="158"/>
      <c r="BI49" s="159"/>
      <c r="BJ49" s="157"/>
      <c r="BK49" s="158"/>
      <c r="BL49" s="158"/>
      <c r="BM49" s="158"/>
      <c r="BN49" s="111"/>
      <c r="BO49" s="166"/>
      <c r="BP49" s="158"/>
      <c r="BQ49" s="158"/>
      <c r="BR49" s="158"/>
      <c r="BS49" s="159"/>
      <c r="BT49" s="157"/>
      <c r="BU49" s="158"/>
      <c r="BV49" s="158"/>
      <c r="BW49" s="158"/>
      <c r="BX49" s="159"/>
      <c r="BY49" s="107"/>
    </row>
    <row r="50" spans="1:77" ht="15.5" customHeight="1" x14ac:dyDescent="0.35">
      <c r="A50" s="267"/>
      <c r="B50" s="290"/>
      <c r="C50" s="166"/>
      <c r="D50" s="158"/>
      <c r="E50" s="158"/>
      <c r="F50" s="158"/>
      <c r="G50" s="111"/>
      <c r="H50" s="166"/>
      <c r="I50" s="158"/>
      <c r="J50" s="158"/>
      <c r="K50" s="158"/>
      <c r="L50" s="159"/>
      <c r="M50" s="157"/>
      <c r="N50" s="158"/>
      <c r="O50" s="158"/>
      <c r="P50" s="158"/>
      <c r="Q50" s="111"/>
      <c r="R50" s="250"/>
      <c r="S50" s="251"/>
      <c r="T50" s="251"/>
      <c r="U50" s="251"/>
      <c r="V50" s="252"/>
      <c r="W50" s="157"/>
      <c r="X50" s="158"/>
      <c r="Y50" s="158"/>
      <c r="Z50" s="158"/>
      <c r="AA50" s="111"/>
      <c r="AB50" s="166"/>
      <c r="AC50" s="158"/>
      <c r="AD50" s="158"/>
      <c r="AE50" s="158"/>
      <c r="AF50" s="159"/>
      <c r="AG50" s="291"/>
      <c r="AH50" s="292"/>
      <c r="AI50" s="292"/>
      <c r="AJ50" s="292"/>
      <c r="AK50" s="293"/>
      <c r="AL50" s="107"/>
      <c r="AM50" s="155"/>
      <c r="AN50" s="267" t="str">
        <f t="shared" si="18"/>
        <v/>
      </c>
      <c r="AO50" s="268"/>
      <c r="AP50" s="166"/>
      <c r="AQ50" s="158"/>
      <c r="AR50" s="158"/>
      <c r="AS50" s="158"/>
      <c r="AT50" s="111"/>
      <c r="AU50" s="166"/>
      <c r="AV50" s="158"/>
      <c r="AW50" s="158"/>
      <c r="AX50" s="158"/>
      <c r="AY50" s="159"/>
      <c r="AZ50" s="157"/>
      <c r="BA50" s="158"/>
      <c r="BB50" s="158"/>
      <c r="BC50" s="158"/>
      <c r="BD50" s="111"/>
      <c r="BE50" s="166"/>
      <c r="BF50" s="158"/>
      <c r="BG50" s="158"/>
      <c r="BH50" s="158"/>
      <c r="BI50" s="159"/>
      <c r="BJ50" s="157"/>
      <c r="BK50" s="158"/>
      <c r="BL50" s="158"/>
      <c r="BM50" s="158"/>
      <c r="BN50" s="111"/>
      <c r="BO50" s="166"/>
      <c r="BP50" s="158"/>
      <c r="BQ50" s="158"/>
      <c r="BR50" s="158"/>
      <c r="BS50" s="159"/>
      <c r="BT50" s="157"/>
      <c r="BU50" s="158"/>
      <c r="BV50" s="158"/>
      <c r="BW50" s="158"/>
      <c r="BX50" s="159"/>
      <c r="BY50" s="107"/>
    </row>
    <row r="51" spans="1:77" ht="15.5" customHeight="1" x14ac:dyDescent="0.35">
      <c r="A51" s="267"/>
      <c r="B51" s="290"/>
      <c r="C51" s="166"/>
      <c r="D51" s="158"/>
      <c r="E51" s="158"/>
      <c r="F51" s="158"/>
      <c r="G51" s="111"/>
      <c r="H51" s="166"/>
      <c r="I51" s="158"/>
      <c r="J51" s="158"/>
      <c r="K51" s="158"/>
      <c r="L51" s="159"/>
      <c r="M51" s="157"/>
      <c r="N51" s="158"/>
      <c r="O51" s="158"/>
      <c r="P51" s="158"/>
      <c r="Q51" s="111"/>
      <c r="R51" s="250"/>
      <c r="S51" s="251"/>
      <c r="T51" s="251"/>
      <c r="U51" s="251"/>
      <c r="V51" s="252"/>
      <c r="W51" s="157"/>
      <c r="X51" s="158"/>
      <c r="Y51" s="158"/>
      <c r="Z51" s="158"/>
      <c r="AA51" s="111"/>
      <c r="AB51" s="166"/>
      <c r="AC51" s="158"/>
      <c r="AD51" s="158"/>
      <c r="AE51" s="158"/>
      <c r="AF51" s="159"/>
      <c r="AG51" s="291"/>
      <c r="AH51" s="292"/>
      <c r="AI51" s="292"/>
      <c r="AJ51" s="292"/>
      <c r="AK51" s="293"/>
      <c r="AL51" s="107"/>
      <c r="AM51" s="155"/>
      <c r="AN51" s="267" t="str">
        <f t="shared" si="18"/>
        <v/>
      </c>
      <c r="AO51" s="268"/>
      <c r="AP51" s="166"/>
      <c r="AQ51" s="158"/>
      <c r="AR51" s="158"/>
      <c r="AS51" s="158"/>
      <c r="AT51" s="111"/>
      <c r="AU51" s="166"/>
      <c r="AV51" s="158"/>
      <c r="AW51" s="158"/>
      <c r="AX51" s="158"/>
      <c r="AY51" s="159"/>
      <c r="AZ51" s="157"/>
      <c r="BA51" s="158"/>
      <c r="BB51" s="158"/>
      <c r="BC51" s="158"/>
      <c r="BD51" s="111"/>
      <c r="BE51" s="166"/>
      <c r="BF51" s="158"/>
      <c r="BG51" s="158"/>
      <c r="BH51" s="158"/>
      <c r="BI51" s="159"/>
      <c r="BJ51" s="157"/>
      <c r="BK51" s="158"/>
      <c r="BL51" s="158"/>
      <c r="BM51" s="158"/>
      <c r="BN51" s="111"/>
      <c r="BO51" s="166"/>
      <c r="BP51" s="158"/>
      <c r="BQ51" s="158"/>
      <c r="BR51" s="158"/>
      <c r="BS51" s="159"/>
      <c r="BT51" s="157"/>
      <c r="BU51" s="158"/>
      <c r="BV51" s="158"/>
      <c r="BW51" s="158"/>
      <c r="BX51" s="159"/>
      <c r="BY51" s="107"/>
    </row>
    <row r="52" spans="1:77" ht="15.5" customHeight="1" x14ac:dyDescent="0.35">
      <c r="A52" s="267"/>
      <c r="B52" s="290"/>
      <c r="C52" s="166"/>
      <c r="D52" s="158"/>
      <c r="E52" s="158"/>
      <c r="F52" s="158"/>
      <c r="G52" s="111"/>
      <c r="H52" s="166"/>
      <c r="I52" s="158"/>
      <c r="J52" s="158"/>
      <c r="K52" s="158"/>
      <c r="L52" s="159"/>
      <c r="M52" s="157"/>
      <c r="N52" s="158"/>
      <c r="O52" s="158"/>
      <c r="P52" s="158"/>
      <c r="Q52" s="111"/>
      <c r="R52" s="250"/>
      <c r="S52" s="251"/>
      <c r="T52" s="251"/>
      <c r="U52" s="251"/>
      <c r="V52" s="252"/>
      <c r="W52" s="157"/>
      <c r="X52" s="158"/>
      <c r="Y52" s="158"/>
      <c r="Z52" s="158"/>
      <c r="AA52" s="111"/>
      <c r="AB52" s="166"/>
      <c r="AC52" s="158"/>
      <c r="AD52" s="158"/>
      <c r="AE52" s="158"/>
      <c r="AF52" s="159"/>
      <c r="AG52" s="291"/>
      <c r="AH52" s="292"/>
      <c r="AI52" s="292"/>
      <c r="AJ52" s="292"/>
      <c r="AK52" s="293"/>
      <c r="AL52" s="107"/>
      <c r="AM52" s="155"/>
      <c r="AN52" s="267" t="str">
        <f t="shared" si="18"/>
        <v/>
      </c>
      <c r="AO52" s="268"/>
      <c r="AP52" s="166"/>
      <c r="AQ52" s="158"/>
      <c r="AR52" s="158"/>
      <c r="AS52" s="158"/>
      <c r="AT52" s="111"/>
      <c r="AU52" s="166"/>
      <c r="AV52" s="158"/>
      <c r="AW52" s="158"/>
      <c r="AX52" s="158"/>
      <c r="AY52" s="159"/>
      <c r="AZ52" s="157"/>
      <c r="BA52" s="158"/>
      <c r="BB52" s="158"/>
      <c r="BC52" s="158"/>
      <c r="BD52" s="111"/>
      <c r="BE52" s="166"/>
      <c r="BF52" s="158"/>
      <c r="BG52" s="158"/>
      <c r="BH52" s="158"/>
      <c r="BI52" s="159"/>
      <c r="BJ52" s="157"/>
      <c r="BK52" s="158"/>
      <c r="BL52" s="158"/>
      <c r="BM52" s="158"/>
      <c r="BN52" s="111"/>
      <c r="BO52" s="166"/>
      <c r="BP52" s="158"/>
      <c r="BQ52" s="158"/>
      <c r="BR52" s="158"/>
      <c r="BS52" s="159"/>
      <c r="BT52" s="157"/>
      <c r="BU52" s="158"/>
      <c r="BV52" s="158"/>
      <c r="BW52" s="158"/>
      <c r="BX52" s="159"/>
      <c r="BY52" s="107"/>
    </row>
    <row r="53" spans="1:77" ht="15.5" customHeight="1" thickBot="1" x14ac:dyDescent="0.4">
      <c r="A53" s="267"/>
      <c r="B53" s="369"/>
      <c r="C53" s="167"/>
      <c r="D53" s="161"/>
      <c r="E53" s="161"/>
      <c r="F53" s="161"/>
      <c r="G53" s="150"/>
      <c r="H53" s="167"/>
      <c r="I53" s="161"/>
      <c r="J53" s="161"/>
      <c r="K53" s="161"/>
      <c r="L53" s="162"/>
      <c r="M53" s="160"/>
      <c r="N53" s="161"/>
      <c r="O53" s="161"/>
      <c r="P53" s="161"/>
      <c r="Q53" s="150"/>
      <c r="R53" s="253"/>
      <c r="S53" s="254"/>
      <c r="T53" s="254"/>
      <c r="U53" s="254"/>
      <c r="V53" s="255"/>
      <c r="W53" s="160"/>
      <c r="X53" s="161"/>
      <c r="Y53" s="161"/>
      <c r="Z53" s="161"/>
      <c r="AA53" s="150"/>
      <c r="AB53" s="167"/>
      <c r="AC53" s="161"/>
      <c r="AD53" s="161"/>
      <c r="AE53" s="161"/>
      <c r="AF53" s="162"/>
      <c r="AG53" s="291"/>
      <c r="AH53" s="292"/>
      <c r="AI53" s="292"/>
      <c r="AJ53" s="292"/>
      <c r="AK53" s="293"/>
      <c r="AL53" s="153"/>
      <c r="AM53" s="155"/>
      <c r="AN53" s="281" t="str">
        <f t="shared" si="18"/>
        <v/>
      </c>
      <c r="AO53" s="282"/>
      <c r="AP53" s="167"/>
      <c r="AQ53" s="161"/>
      <c r="AR53" s="161"/>
      <c r="AS53" s="161"/>
      <c r="AT53" s="150"/>
      <c r="AU53" s="167"/>
      <c r="AV53" s="161"/>
      <c r="AW53" s="161"/>
      <c r="AX53" s="161"/>
      <c r="AY53" s="162"/>
      <c r="AZ53" s="160"/>
      <c r="BA53" s="161"/>
      <c r="BB53" s="161"/>
      <c r="BC53" s="161"/>
      <c r="BD53" s="150"/>
      <c r="BE53" s="167"/>
      <c r="BF53" s="161"/>
      <c r="BG53" s="161"/>
      <c r="BH53" s="161"/>
      <c r="BI53" s="162"/>
      <c r="BJ53" s="160"/>
      <c r="BK53" s="161"/>
      <c r="BL53" s="161"/>
      <c r="BM53" s="161"/>
      <c r="BN53" s="150"/>
      <c r="BO53" s="167"/>
      <c r="BP53" s="161"/>
      <c r="BQ53" s="161"/>
      <c r="BR53" s="161"/>
      <c r="BS53" s="162"/>
      <c r="BT53" s="160"/>
      <c r="BU53" s="161"/>
      <c r="BV53" s="161"/>
      <c r="BW53" s="161"/>
      <c r="BX53" s="162"/>
      <c r="BY53" s="153"/>
    </row>
    <row r="54" spans="1:77" ht="15" thickBot="1" x14ac:dyDescent="0.4">
      <c r="A54" s="308" t="s">
        <v>3</v>
      </c>
      <c r="B54" s="308"/>
      <c r="C54" s="284"/>
      <c r="D54" s="284"/>
      <c r="E54" s="284"/>
      <c r="F54" s="284"/>
      <c r="G54" s="284"/>
      <c r="H54" s="284"/>
      <c r="I54" s="284"/>
      <c r="J54" s="284"/>
      <c r="K54" s="284"/>
      <c r="L54" s="284"/>
      <c r="M54" s="284"/>
      <c r="N54" s="284"/>
      <c r="O54" s="284"/>
      <c r="P54" s="284"/>
      <c r="Q54" s="284"/>
      <c r="R54" s="3"/>
      <c r="S54" s="3"/>
      <c r="T54" s="3"/>
      <c r="U54" s="3"/>
      <c r="AB54" s="324" t="s">
        <v>46</v>
      </c>
      <c r="AC54" s="325"/>
      <c r="AD54" s="325"/>
      <c r="AE54" s="325"/>
      <c r="AF54" s="325"/>
      <c r="AG54" s="383"/>
      <c r="AH54" s="383"/>
      <c r="AI54" s="383"/>
      <c r="AJ54" s="383"/>
      <c r="AK54" s="383"/>
      <c r="AL54" s="304"/>
      <c r="AN54" s="308" t="s">
        <v>3</v>
      </c>
      <c r="AO54" s="308"/>
      <c r="AP54" s="284"/>
      <c r="AQ54" s="284"/>
      <c r="AR54" s="284"/>
      <c r="AS54" s="284"/>
      <c r="AT54" s="284"/>
      <c r="AU54" s="284"/>
      <c r="AV54" s="284"/>
      <c r="AW54" s="284"/>
      <c r="AX54" s="284"/>
      <c r="AY54" s="284"/>
      <c r="AZ54" s="284"/>
      <c r="BA54" s="284"/>
      <c r="BB54" s="284"/>
      <c r="BC54" s="284"/>
      <c r="BD54" s="284"/>
      <c r="BE54" s="3"/>
      <c r="BF54" s="3"/>
      <c r="BG54" s="3"/>
      <c r="BH54" s="3"/>
      <c r="BO54" s="324" t="s">
        <v>46</v>
      </c>
      <c r="BP54" s="325"/>
      <c r="BQ54" s="325"/>
      <c r="BR54" s="325"/>
      <c r="BS54" s="325"/>
      <c r="BT54" s="303"/>
      <c r="BU54" s="303"/>
      <c r="BV54" s="303"/>
      <c r="BW54" s="303"/>
      <c r="BX54" s="303"/>
      <c r="BY54" s="304"/>
    </row>
    <row r="55" spans="1:77" ht="20.149999999999999" customHeight="1" x14ac:dyDescent="0.35">
      <c r="W55" s="3"/>
      <c r="X55" s="3"/>
      <c r="Y55" s="3"/>
      <c r="Z55" s="3"/>
      <c r="AA55" s="3"/>
      <c r="AB55" s="3"/>
      <c r="AC55" s="3"/>
      <c r="AD55" s="3"/>
      <c r="AE55" s="3"/>
      <c r="AF55" s="3"/>
      <c r="AG55" s="3"/>
      <c r="AH55" s="3"/>
      <c r="AI55" s="3"/>
      <c r="AJ55" s="3"/>
      <c r="AK55" s="3"/>
      <c r="AL55" s="3"/>
    </row>
    <row r="56" spans="1:77" x14ac:dyDescent="0.35">
      <c r="W56" s="3"/>
      <c r="X56" s="3"/>
      <c r="Y56" s="3"/>
      <c r="Z56" s="3"/>
      <c r="AA56" s="3"/>
      <c r="AB56" s="3"/>
      <c r="AC56" s="3"/>
      <c r="AD56" s="3"/>
      <c r="AE56" s="3"/>
      <c r="AF56" s="3"/>
      <c r="AG56" s="3"/>
      <c r="AH56" s="3"/>
      <c r="AI56" s="3"/>
      <c r="AJ56" s="3"/>
      <c r="AK56" s="3"/>
      <c r="AL56" s="3"/>
    </row>
    <row r="57" spans="1:77" x14ac:dyDescent="0.35">
      <c r="A57" s="284"/>
      <c r="B57" s="284"/>
      <c r="C57" s="284"/>
      <c r="D57" s="284"/>
      <c r="E57" s="284"/>
      <c r="F57" s="284"/>
      <c r="G57" s="284"/>
      <c r="H57" s="284"/>
      <c r="I57" s="284"/>
      <c r="J57" s="284"/>
      <c r="K57" s="284"/>
      <c r="L57" s="284"/>
      <c r="M57" s="284"/>
      <c r="N57" s="284"/>
      <c r="O57" s="284"/>
      <c r="P57" s="284"/>
      <c r="Q57" s="284"/>
      <c r="W57" s="3"/>
      <c r="X57" s="3"/>
      <c r="Y57" s="3"/>
      <c r="Z57" s="3"/>
      <c r="AA57" s="3"/>
      <c r="AB57" s="3"/>
      <c r="AC57" s="3"/>
      <c r="AD57" s="3"/>
      <c r="AE57" s="3"/>
      <c r="AF57" s="3"/>
      <c r="AG57" s="3"/>
      <c r="AH57" s="3"/>
      <c r="AI57" s="3"/>
      <c r="AJ57" s="3"/>
      <c r="AK57" s="3"/>
      <c r="AL57" s="3"/>
      <c r="AN57" s="284"/>
      <c r="AO57" s="284"/>
      <c r="AP57" s="284"/>
      <c r="AQ57" s="284"/>
      <c r="AR57" s="284"/>
      <c r="AS57" s="284"/>
      <c r="AT57" s="284"/>
      <c r="AU57" s="284"/>
      <c r="AV57" s="284"/>
      <c r="AW57" s="284"/>
      <c r="AX57" s="284"/>
      <c r="AY57" s="284"/>
      <c r="AZ57" s="284"/>
      <c r="BA57" s="284"/>
      <c r="BB57" s="284"/>
      <c r="BC57" s="284"/>
      <c r="BD57" s="284"/>
    </row>
  </sheetData>
  <mergeCells count="374">
    <mergeCell ref="BP9:BR9"/>
    <mergeCell ref="BS9:BX9"/>
    <mergeCell ref="AU8:BJ8"/>
    <mergeCell ref="AU9:BJ9"/>
    <mergeCell ref="T1:W1"/>
    <mergeCell ref="T2:W2"/>
    <mergeCell ref="AC7:AE7"/>
    <mergeCell ref="AO1:AT1"/>
    <mergeCell ref="AO3:AT3"/>
    <mergeCell ref="BK3:BO3"/>
    <mergeCell ref="BP3:BR3"/>
    <mergeCell ref="AO4:AT4"/>
    <mergeCell ref="AU4:AZ4"/>
    <mergeCell ref="BA4:BE4"/>
    <mergeCell ref="AO2:AT2"/>
    <mergeCell ref="AU2:AZ2"/>
    <mergeCell ref="BA2:BE2"/>
    <mergeCell ref="BG2:BJ2"/>
    <mergeCell ref="BK2:BO2"/>
    <mergeCell ref="BP2:BR2"/>
    <mergeCell ref="AU1:AZ1"/>
    <mergeCell ref="BA1:BE1"/>
    <mergeCell ref="BG1:BJ1"/>
    <mergeCell ref="BK1:BO1"/>
    <mergeCell ref="BP1:BR1"/>
    <mergeCell ref="X1:AB1"/>
    <mergeCell ref="X2:AB2"/>
    <mergeCell ref="X3:AB3"/>
    <mergeCell ref="A13:B13"/>
    <mergeCell ref="C13:G13"/>
    <mergeCell ref="H13:L13"/>
    <mergeCell ref="M13:Q13"/>
    <mergeCell ref="R13:V13"/>
    <mergeCell ref="W13:AA13"/>
    <mergeCell ref="AB13:AF13"/>
    <mergeCell ref="AN13:AO13"/>
    <mergeCell ref="AI6:AL6"/>
    <mergeCell ref="AI7:AL7"/>
    <mergeCell ref="B9:G9"/>
    <mergeCell ref="AO7:AT7"/>
    <mergeCell ref="AN11:AO11"/>
    <mergeCell ref="AP11:AT11"/>
    <mergeCell ref="AO9:AT9"/>
    <mergeCell ref="AP13:AT13"/>
    <mergeCell ref="B6:G6"/>
    <mergeCell ref="B7:G7"/>
    <mergeCell ref="B8:G8"/>
    <mergeCell ref="H6:W6"/>
    <mergeCell ref="H7:W7"/>
    <mergeCell ref="AF8:AL8"/>
    <mergeCell ref="H9:W9"/>
    <mergeCell ref="X9:AB9"/>
    <mergeCell ref="BO54:BS54"/>
    <mergeCell ref="AB54:AF54"/>
    <mergeCell ref="AG54:AL54"/>
    <mergeCell ref="AC8:AE8"/>
    <mergeCell ref="X8:AB8"/>
    <mergeCell ref="BP4:BR4"/>
    <mergeCell ref="AU5:AZ5"/>
    <mergeCell ref="BA5:BE5"/>
    <mergeCell ref="BG5:BJ5"/>
    <mergeCell ref="BK5:BO5"/>
    <mergeCell ref="BP5:BR5"/>
    <mergeCell ref="BP6:BR6"/>
    <mergeCell ref="BK7:BO7"/>
    <mergeCell ref="BP7:BR7"/>
    <mergeCell ref="AO8:AT8"/>
    <mergeCell ref="BK8:BO8"/>
    <mergeCell ref="AO6:AT6"/>
    <mergeCell ref="X6:AB6"/>
    <mergeCell ref="X7:AB7"/>
    <mergeCell ref="AO5:AT5"/>
    <mergeCell ref="AU13:AY13"/>
    <mergeCell ref="AZ13:BD13"/>
    <mergeCell ref="A16:B16"/>
    <mergeCell ref="A17:B17"/>
    <mergeCell ref="N14:Q14"/>
    <mergeCell ref="R14:R15"/>
    <mergeCell ref="S14:V14"/>
    <mergeCell ref="W14:W15"/>
    <mergeCell ref="AB11:AF11"/>
    <mergeCell ref="AL11:AL15"/>
    <mergeCell ref="A12:B12"/>
    <mergeCell ref="C12:G12"/>
    <mergeCell ref="H12:L12"/>
    <mergeCell ref="M12:Q12"/>
    <mergeCell ref="R12:V12"/>
    <mergeCell ref="W12:AA12"/>
    <mergeCell ref="AB12:AF12"/>
    <mergeCell ref="A11:B11"/>
    <mergeCell ref="C11:G11"/>
    <mergeCell ref="H11:L11"/>
    <mergeCell ref="M11:Q11"/>
    <mergeCell ref="R11:V11"/>
    <mergeCell ref="W11:AA11"/>
    <mergeCell ref="X14:AA14"/>
    <mergeCell ref="AB14:AB15"/>
    <mergeCell ref="AC14:AF14"/>
    <mergeCell ref="A24:B24"/>
    <mergeCell ref="A25:B25"/>
    <mergeCell ref="A26:B26"/>
    <mergeCell ref="A21:B21"/>
    <mergeCell ref="A22:B22"/>
    <mergeCell ref="A23:B23"/>
    <mergeCell ref="A18:B18"/>
    <mergeCell ref="A19:B19"/>
    <mergeCell ref="A20:B20"/>
    <mergeCell ref="A27:B27"/>
    <mergeCell ref="A28:B28"/>
    <mergeCell ref="AG29:AL29"/>
    <mergeCell ref="A29:B29"/>
    <mergeCell ref="A30:B30"/>
    <mergeCell ref="C30:G30"/>
    <mergeCell ref="H30:L30"/>
    <mergeCell ref="M30:Q30"/>
    <mergeCell ref="R30:V30"/>
    <mergeCell ref="AB29:AF29"/>
    <mergeCell ref="AL30:AL34"/>
    <mergeCell ref="A31:B31"/>
    <mergeCell ref="C31:G31"/>
    <mergeCell ref="H31:L31"/>
    <mergeCell ref="M31:Q31"/>
    <mergeCell ref="R31:V31"/>
    <mergeCell ref="W31:AA31"/>
    <mergeCell ref="AB31:AF31"/>
    <mergeCell ref="S33:V33"/>
    <mergeCell ref="W33:W34"/>
    <mergeCell ref="X33:AA33"/>
    <mergeCell ref="AB33:AB34"/>
    <mergeCell ref="AC33:AF33"/>
    <mergeCell ref="N33:Q33"/>
    <mergeCell ref="R33:R34"/>
    <mergeCell ref="A32:B32"/>
    <mergeCell ref="C32:G32"/>
    <mergeCell ref="H32:L32"/>
    <mergeCell ref="M32:Q32"/>
    <mergeCell ref="R32:V32"/>
    <mergeCell ref="A38:B38"/>
    <mergeCell ref="A39:B39"/>
    <mergeCell ref="A35:B35"/>
    <mergeCell ref="A36:B36"/>
    <mergeCell ref="D33:G33"/>
    <mergeCell ref="H33:H34"/>
    <mergeCell ref="I33:L33"/>
    <mergeCell ref="M33:M34"/>
    <mergeCell ref="A33:B34"/>
    <mergeCell ref="C33:C34"/>
    <mergeCell ref="AC1:AE1"/>
    <mergeCell ref="AC2:AE2"/>
    <mergeCell ref="AC3:AE3"/>
    <mergeCell ref="AF1:AL1"/>
    <mergeCell ref="AF2:AL2"/>
    <mergeCell ref="AF3:AL3"/>
    <mergeCell ref="AF4:AL4"/>
    <mergeCell ref="AF5:AL5"/>
    <mergeCell ref="A54:Q54"/>
    <mergeCell ref="D14:G14"/>
    <mergeCell ref="C14:C15"/>
    <mergeCell ref="A14:B15"/>
    <mergeCell ref="H14:H15"/>
    <mergeCell ref="I14:L14"/>
    <mergeCell ref="M14:M15"/>
    <mergeCell ref="A51:B51"/>
    <mergeCell ref="A52:B52"/>
    <mergeCell ref="A53:B53"/>
    <mergeCell ref="A49:B49"/>
    <mergeCell ref="A50:B50"/>
    <mergeCell ref="A46:B46"/>
    <mergeCell ref="A47:B47"/>
    <mergeCell ref="A48:B48"/>
    <mergeCell ref="A37:B37"/>
    <mergeCell ref="N1:R1"/>
    <mergeCell ref="N2:R2"/>
    <mergeCell ref="N3:R3"/>
    <mergeCell ref="H1:M1"/>
    <mergeCell ref="B1:G1"/>
    <mergeCell ref="B2:G2"/>
    <mergeCell ref="B3:G3"/>
    <mergeCell ref="H2:M2"/>
    <mergeCell ref="H3:M3"/>
    <mergeCell ref="BT12:BX12"/>
    <mergeCell ref="AU6:BJ6"/>
    <mergeCell ref="B4:G4"/>
    <mergeCell ref="B5:G5"/>
    <mergeCell ref="AC4:AE4"/>
    <mergeCell ref="AC5:AE5"/>
    <mergeCell ref="AC6:AE6"/>
    <mergeCell ref="BS3:BY3"/>
    <mergeCell ref="BS4:BY4"/>
    <mergeCell ref="BS5:BY5"/>
    <mergeCell ref="BS6:BU6"/>
    <mergeCell ref="H4:M4"/>
    <mergeCell ref="H5:M5"/>
    <mergeCell ref="T4:W4"/>
    <mergeCell ref="T5:W5"/>
    <mergeCell ref="N4:R4"/>
    <mergeCell ref="N5:R5"/>
    <mergeCell ref="AF6:AH6"/>
    <mergeCell ref="AF7:AH7"/>
    <mergeCell ref="T3:W3"/>
    <mergeCell ref="BO11:BS11"/>
    <mergeCell ref="X4:AB4"/>
    <mergeCell ref="X5:AB5"/>
    <mergeCell ref="H8:W8"/>
    <mergeCell ref="BT13:BX13"/>
    <mergeCell ref="BE13:BI13"/>
    <mergeCell ref="BJ13:BN13"/>
    <mergeCell ref="BO13:BS13"/>
    <mergeCell ref="BG4:BJ4"/>
    <mergeCell ref="BK4:BO4"/>
    <mergeCell ref="BS1:BY1"/>
    <mergeCell ref="BS2:BY2"/>
    <mergeCell ref="BP8:BR8"/>
    <mergeCell ref="BS7:BU7"/>
    <mergeCell ref="BT11:BX11"/>
    <mergeCell ref="BY11:BY15"/>
    <mergeCell ref="BV7:BY7"/>
    <mergeCell ref="AZ11:BD11"/>
    <mergeCell ref="BE11:BI11"/>
    <mergeCell ref="BV6:BY6"/>
    <mergeCell ref="AU3:AZ3"/>
    <mergeCell ref="BA3:BE3"/>
    <mergeCell ref="BG3:BJ3"/>
    <mergeCell ref="BK6:BO6"/>
    <mergeCell ref="BE12:BI12"/>
    <mergeCell ref="BJ12:BN12"/>
    <mergeCell ref="BO12:BS12"/>
    <mergeCell ref="BU14:BX14"/>
    <mergeCell ref="AN16:AO16"/>
    <mergeCell ref="AN17:AO17"/>
    <mergeCell ref="AN18:AO18"/>
    <mergeCell ref="AN19:AO19"/>
    <mergeCell ref="AN20:AO20"/>
    <mergeCell ref="BF14:BI14"/>
    <mergeCell ref="BJ14:BJ15"/>
    <mergeCell ref="BK14:BN14"/>
    <mergeCell ref="BO14:BO15"/>
    <mergeCell ref="BP14:BS14"/>
    <mergeCell ref="BT14:BT15"/>
    <mergeCell ref="BO29:BS29"/>
    <mergeCell ref="BJ32:BN32"/>
    <mergeCell ref="BO32:BS32"/>
    <mergeCell ref="BE32:BI32"/>
    <mergeCell ref="AN12:AO12"/>
    <mergeCell ref="AP12:AT12"/>
    <mergeCell ref="AU12:AY12"/>
    <mergeCell ref="AZ12:BD12"/>
    <mergeCell ref="AN14:AO15"/>
    <mergeCell ref="AP14:AP15"/>
    <mergeCell ref="AQ14:AT14"/>
    <mergeCell ref="AU14:AU15"/>
    <mergeCell ref="AV14:AY14"/>
    <mergeCell ref="AN25:AO25"/>
    <mergeCell ref="AN26:AO26"/>
    <mergeCell ref="BY30:BY34"/>
    <mergeCell ref="AN31:AO31"/>
    <mergeCell ref="AP31:AT31"/>
    <mergeCell ref="AU31:AY31"/>
    <mergeCell ref="AZ31:BD31"/>
    <mergeCell ref="BE31:BI31"/>
    <mergeCell ref="BJ31:BN31"/>
    <mergeCell ref="BO31:BS31"/>
    <mergeCell ref="BP33:BS33"/>
    <mergeCell ref="BT33:BT34"/>
    <mergeCell ref="BU33:BX33"/>
    <mergeCell ref="BT31:BX31"/>
    <mergeCell ref="AN33:AO34"/>
    <mergeCell ref="AP33:AP34"/>
    <mergeCell ref="AQ33:AT33"/>
    <mergeCell ref="AU33:AU34"/>
    <mergeCell ref="AV33:AY33"/>
    <mergeCell ref="AZ33:AZ34"/>
    <mergeCell ref="BT32:BX32"/>
    <mergeCell ref="AN30:AO30"/>
    <mergeCell ref="AP30:AT30"/>
    <mergeCell ref="AU30:AY30"/>
    <mergeCell ref="AZ30:BD30"/>
    <mergeCell ref="BE30:BI30"/>
    <mergeCell ref="BT29:BY29"/>
    <mergeCell ref="BT54:BY54"/>
    <mergeCell ref="AG11:AK15"/>
    <mergeCell ref="AG16:AK16"/>
    <mergeCell ref="AG17:AK17"/>
    <mergeCell ref="AG18:AK18"/>
    <mergeCell ref="AG19:AK19"/>
    <mergeCell ref="AG20:AK20"/>
    <mergeCell ref="AG21:AK21"/>
    <mergeCell ref="AG22:AK22"/>
    <mergeCell ref="AN52:AO52"/>
    <mergeCell ref="AN53:AO53"/>
    <mergeCell ref="AN54:BD54"/>
    <mergeCell ref="AN47:AO47"/>
    <mergeCell ref="AN48:AO48"/>
    <mergeCell ref="AN49:AO49"/>
    <mergeCell ref="AN50:AO50"/>
    <mergeCell ref="AN51:AO51"/>
    <mergeCell ref="AN46:AO46"/>
    <mergeCell ref="BJ33:BJ34"/>
    <mergeCell ref="BK33:BN33"/>
    <mergeCell ref="BO33:BO34"/>
    <mergeCell ref="BO30:BS30"/>
    <mergeCell ref="BT30:BX30"/>
    <mergeCell ref="AG46:AK46"/>
    <mergeCell ref="AG47:AK47"/>
    <mergeCell ref="AG48:AK48"/>
    <mergeCell ref="AG49:AK49"/>
    <mergeCell ref="AG50:AK50"/>
    <mergeCell ref="AG51:AK51"/>
    <mergeCell ref="AG52:AK52"/>
    <mergeCell ref="AG35:AK35"/>
    <mergeCell ref="AG36:AK36"/>
    <mergeCell ref="AG37:AK37"/>
    <mergeCell ref="AG38:AK38"/>
    <mergeCell ref="AG39:AK39"/>
    <mergeCell ref="AG40:AK40"/>
    <mergeCell ref="AN44:AO44"/>
    <mergeCell ref="A57:Q57"/>
    <mergeCell ref="AN57:BD57"/>
    <mergeCell ref="W32:AA32"/>
    <mergeCell ref="AB32:AF32"/>
    <mergeCell ref="AN32:AO32"/>
    <mergeCell ref="AP32:AT32"/>
    <mergeCell ref="AU32:AY32"/>
    <mergeCell ref="AZ32:BD32"/>
    <mergeCell ref="A45:B45"/>
    <mergeCell ref="AN45:AO45"/>
    <mergeCell ref="AG41:AK41"/>
    <mergeCell ref="AG42:AK42"/>
    <mergeCell ref="AG43:AK43"/>
    <mergeCell ref="A40:B40"/>
    <mergeCell ref="A41:B41"/>
    <mergeCell ref="A42:B42"/>
    <mergeCell ref="A43:B43"/>
    <mergeCell ref="A44:B44"/>
    <mergeCell ref="AN35:AO35"/>
    <mergeCell ref="AG53:AK53"/>
    <mergeCell ref="AG30:AK34"/>
    <mergeCell ref="AG44:AK44"/>
    <mergeCell ref="AG45:AK45"/>
    <mergeCell ref="AN39:AO39"/>
    <mergeCell ref="AN40:AO40"/>
    <mergeCell ref="AN41:AO41"/>
    <mergeCell ref="AN42:AO42"/>
    <mergeCell ref="AN43:AO43"/>
    <mergeCell ref="BA33:BD33"/>
    <mergeCell ref="BE33:BE34"/>
    <mergeCell ref="BF33:BI33"/>
    <mergeCell ref="AN21:AO21"/>
    <mergeCell ref="AN22:AO22"/>
    <mergeCell ref="AN23:AO23"/>
    <mergeCell ref="AN24:AO24"/>
    <mergeCell ref="AN27:AO27"/>
    <mergeCell ref="AN28:AO28"/>
    <mergeCell ref="AN29:AO29"/>
    <mergeCell ref="W30:AA30"/>
    <mergeCell ref="AB30:AF30"/>
    <mergeCell ref="AC9:AE9"/>
    <mergeCell ref="AF9:AK9"/>
    <mergeCell ref="AU7:BJ7"/>
    <mergeCell ref="AN36:AO36"/>
    <mergeCell ref="AN37:AO37"/>
    <mergeCell ref="AN38:AO38"/>
    <mergeCell ref="BJ11:BN11"/>
    <mergeCell ref="AZ14:AZ15"/>
    <mergeCell ref="BA14:BD14"/>
    <mergeCell ref="BE14:BE15"/>
    <mergeCell ref="AU11:AY11"/>
    <mergeCell ref="AG23:AK23"/>
    <mergeCell ref="AG24:AK24"/>
    <mergeCell ref="AG25:AK25"/>
    <mergeCell ref="AG26:AK26"/>
    <mergeCell ref="AG27:AK27"/>
    <mergeCell ref="AG28:AK28"/>
    <mergeCell ref="BJ30:BN30"/>
  </mergeCells>
  <phoneticPr fontId="3" type="noConversion"/>
  <conditionalFormatting sqref="AF1:AL5">
    <cfRule type="containsText" dxfId="15" priority="2" operator="containsText" text="Merci de remplir le tableau inférieur">
      <formula>NOT(ISERROR(SEARCH("Merci de remplir le tableau inférieur",AF1)))</formula>
    </cfRule>
  </conditionalFormatting>
  <conditionalFormatting sqref="BS1:BY5">
    <cfRule type="containsText" dxfId="14" priority="1" operator="containsText" text="Merci de remplir le tableau inférieur">
      <formula>NOT(ISERROR(SEARCH("Merci de remplir le tableau inférieur",BS1)))</formula>
    </cfRule>
  </conditionalFormatting>
  <dataValidations count="8">
    <dataValidation type="list" allowBlank="1" showInputMessage="1" showErrorMessage="1" sqref="B4:G4" xr:uid="{4DE3FE46-CF47-457F-A50F-0A348738CEBC}">
      <formula1>"Femme , Homme , Non binaire"</formula1>
    </dataValidation>
    <dataValidation type="list" allowBlank="1" showInputMessage="1" showErrorMessage="1" sqref="AG16:AK28 AG35:AK53" xr:uid="{8FD0BF06-5DED-4211-AB17-42F7E2D0116F}">
      <formula1>$AM$16:$AM$28</formula1>
    </dataValidation>
    <dataValidation type="list" allowBlank="1" showInputMessage="1" showErrorMessage="1" sqref="H28 C35:C53 M28 R28 W28 AB28 BT35:BT53 AP16:AP28 AU16:AU28 AZ16:AZ28 BE16:BE28 BJ16:BJ28 BO16:BO28 BT16:BT28 H35:H53 M35:M53 R35:R53 W35:W53 AB35:AB53 AP35:AP53 AU35:AU53 AZ35:AZ53 BE35:BE53 BJ35:BJ53 BO35:BO53 C28" xr:uid="{300F054C-A8EC-4DF1-AA3D-5380D1397650}">
      <formula1>"Orale , Sublinguale , Buccale , IV , IM , SC , Intrathécale , Inhalation , Nébulisation , Nasale , Oculaire , Auriculaire , Cutanée , Transdermique , Rectale , Vaginale , Autre"</formula1>
    </dataValidation>
    <dataValidation type="list" allowBlank="1" showInputMessage="1" showErrorMessage="1" sqref="AP12:BX12" xr:uid="{A64CA85A-9400-4B0F-9AC5-3EC316184264}">
      <formula1>"Patient , Aidant , DPI , DMP , DP , Ordonnance , Officine , IDE , Médecin traitant , Médecin spécialiste , Autre établissement de santé , Fiche de liaison , Bilan médicamenteux antérieur , Bilan partagé de médication , Médicaments apportés , Autre "</formula1>
    </dataValidation>
    <dataValidation type="list" allowBlank="1" showInputMessage="1" showErrorMessage="1" sqref="AC1:AE5 AC7:AE8 AC9 AL9" xr:uid="{E73B7256-A8BE-4B69-A68D-C0851E6D8262}">
      <formula1>"Oui ,Non"</formula1>
      <formula2>0</formula2>
    </dataValidation>
    <dataValidation type="list" allowBlank="1" showInputMessage="1" showErrorMessage="1" sqref="AC6:AE6" xr:uid="{98E418A7-CBBA-4CBB-BC7E-8776DD6FBC12}">
      <formula1>"Oui ,Non ,Ne sait pas"</formula1>
      <formula2>0</formula2>
    </dataValidation>
    <dataValidation type="list" allowBlank="1" showInputMessage="1" showErrorMessage="1" sqref="C12:AF12" xr:uid="{7525B9D1-130F-42AF-80F3-67BF4B590BEC}">
      <formula1>"Patient ,Aidant ,DPI ,DMP ,DP ,Ordonnance ,Officine ,IDE ,Médecin traitant ,Médecin spécialiste ,Autre établissement de santé ,Fiche de liaison ,Bilan médicamenteux antérieur ,Bilan partagé de médication ,Médicaments apportés ,Autre "</formula1>
      <formula2>0</formula2>
    </dataValidation>
    <dataValidation type="list" allowBlank="1" showInputMessage="1" showErrorMessage="1" sqref="W16:W27 H16:H27 R16:R27 AB16:AB27 M16:M27 C16:C27" xr:uid="{0F983486-3947-4887-A388-82CB5EE4A38E}">
      <formula1>"Orale ,Sublinguale ,Buccale ,IV ,IM ,SC ,Intrathécale ,Inhalation ,Nébulisation ,Nasale ,Oculaire ,Auriculaire ,Cutanée ,Transdermique ,Rectale ,Vaginale ,Autre"</formula1>
      <formula2>0</formula2>
    </dataValidation>
  </dataValidations>
  <printOptions horizontalCentered="1" verticalCentered="1"/>
  <pageMargins left="0.23622047244094491" right="0.23622047244094491" top="0.74803149606299213" bottom="0.39370078740157483" header="0.31496062992125984" footer="0.31496062992125984"/>
  <pageSetup paperSize="9" scale="90" fitToHeight="0" orientation="landscape" horizontalDpi="4294967295" verticalDpi="4294967295" r:id="rId1"/>
  <headerFooter>
    <oddHeader>&amp;L&amp;G&amp;C&amp;"-,Gras"&amp;14Fiche de Bilan médicamenteux
&amp;R&amp;"-,Gras"&amp;K00-047[Structure]</oddHeader>
    <oddFooter>&amp;L&amp;"-,Italique"&amp;9Source : Fiche de recueil des informations par source pour concilier - HAS &amp;R&amp;10Septembre 2026  V1</oddFooter>
  </headerFooter>
  <rowBreaks count="1" manualBreakCount="1">
    <brk id="29" max="16383" man="1"/>
  </rowBreak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381C34-B37C-4333-AA91-12FC327AFBC3}">
  <sheetPr>
    <tabColor rgb="FFA60311"/>
  </sheetPr>
  <dimension ref="A1:R56"/>
  <sheetViews>
    <sheetView view="pageLayout" zoomScale="70" zoomScalePageLayoutView="70" workbookViewId="0">
      <selection activeCell="J50" sqref="J50"/>
    </sheetView>
  </sheetViews>
  <sheetFormatPr baseColWidth="10" defaultRowHeight="14.5" x14ac:dyDescent="0.35"/>
  <cols>
    <col min="1" max="1" width="38.54296875" style="4" customWidth="1"/>
    <col min="2" max="2" width="15.7265625" style="4" customWidth="1"/>
    <col min="3" max="6" width="5.26953125" style="4" customWidth="1"/>
    <col min="7" max="7" width="20" style="4" customWidth="1"/>
    <col min="8" max="8" width="27.1796875" style="4" customWidth="1"/>
    <col min="9" max="9" width="4.08984375" style="4" bestFit="1" customWidth="1"/>
    <col min="10" max="10" width="16.1796875" style="4" bestFit="1" customWidth="1"/>
    <col min="11" max="11" width="27" style="4" bestFit="1" customWidth="1"/>
    <col min="12" max="12" width="7.54296875" style="4" bestFit="1" customWidth="1"/>
    <col min="13" max="13" width="10.81640625" style="4" bestFit="1" customWidth="1"/>
    <col min="14" max="14" width="26.1796875" style="4" customWidth="1"/>
    <col min="15" max="18" width="10.90625" style="218"/>
  </cols>
  <sheetData>
    <row r="1" spans="1:14" x14ac:dyDescent="0.35">
      <c r="A1" s="226" t="s">
        <v>7</v>
      </c>
      <c r="B1" s="453" t="str" cm="1">
        <f t="array" ref="B1">IF('Bilan médicamenteux'!B1:B1="","",'Bilan médicamenteux'!B1:B1)</f>
        <v/>
      </c>
      <c r="C1" s="453"/>
      <c r="D1" s="453"/>
      <c r="E1" s="454"/>
      <c r="F1" s="174" t="s">
        <v>54</v>
      </c>
      <c r="G1" s="175"/>
      <c r="H1" s="186" t="str" cm="1">
        <f t="array" ref="H1">IF('Bilan médicamenteux'!N1:N1="","",'Bilan médicamenteux'!N1:N1)</f>
        <v/>
      </c>
      <c r="I1" s="39" t="s">
        <v>53</v>
      </c>
      <c r="J1" s="237" t="str" cm="1">
        <f t="array" ref="J1">IF('Bilan médicamenteux'!T1:T1="","",'Bilan médicamenteux'!T1:T1)</f>
        <v/>
      </c>
      <c r="K1" s="10" t="s">
        <v>16</v>
      </c>
      <c r="L1" s="186" t="str" cm="1">
        <f t="array" ref="L1">IF('Bilan médicamenteux'!AC1:AC1="","",'Bilan médicamenteux'!AC1:AC1)</f>
        <v/>
      </c>
      <c r="M1" s="175" t="s">
        <v>61</v>
      </c>
      <c r="N1" s="190" t="str">
        <f>IF('Bilan médicamenteux'!AI1="","",'Bilan médicamenteux'!AI1)</f>
        <v/>
      </c>
    </row>
    <row r="2" spans="1:14" x14ac:dyDescent="0.35">
      <c r="A2" s="227" t="s">
        <v>89</v>
      </c>
      <c r="B2" s="436" t="str" cm="1">
        <f t="array" ref="B2">IF('Bilan médicamenteux'!B2:B2="","",'Bilan médicamenteux'!B2:B2)</f>
        <v/>
      </c>
      <c r="C2" s="436"/>
      <c r="D2" s="436"/>
      <c r="E2" s="437"/>
      <c r="F2" s="177" t="s">
        <v>55</v>
      </c>
      <c r="G2" s="189"/>
      <c r="H2" s="187" t="str" cm="1">
        <f t="array" ref="H2">IF('Bilan médicamenteux'!N2:N2="","",'Bilan médicamenteux'!N2:N2)</f>
        <v/>
      </c>
      <c r="I2" s="40" t="s">
        <v>53</v>
      </c>
      <c r="J2" s="238" t="str" cm="1">
        <f t="array" ref="J2">IF('Bilan médicamenteux'!T2:T2="","",'Bilan médicamenteux'!T2:T2)</f>
        <v/>
      </c>
      <c r="K2" s="8" t="s">
        <v>17</v>
      </c>
      <c r="L2" s="187" t="str" cm="1">
        <f t="array" ref="L2">IF('Bilan médicamenteux'!AC2:AC2="","",'Bilan médicamenteux'!AC2:AC2)</f>
        <v/>
      </c>
      <c r="M2" s="189" t="s">
        <v>61</v>
      </c>
      <c r="N2" s="191" t="str">
        <f>IF('Bilan médicamenteux'!AI2="","",'Bilan médicamenteux'!AI2)</f>
        <v/>
      </c>
    </row>
    <row r="3" spans="1:14" x14ac:dyDescent="0.35">
      <c r="A3" s="227" t="s">
        <v>90</v>
      </c>
      <c r="B3" s="436" t="str" cm="1">
        <f t="array" ref="B3">IF('Bilan médicamenteux'!B3:B3="","",'Bilan médicamenteux'!B3:B3)</f>
        <v/>
      </c>
      <c r="C3" s="436"/>
      <c r="D3" s="436"/>
      <c r="E3" s="437"/>
      <c r="F3" s="177" t="s">
        <v>56</v>
      </c>
      <c r="G3" s="189"/>
      <c r="H3" s="187" t="str" cm="1">
        <f t="array" ref="H3">IF('Bilan médicamenteux'!N3:N3="","",'Bilan médicamenteux'!N3:N3)</f>
        <v/>
      </c>
      <c r="I3" s="40" t="s">
        <v>53</v>
      </c>
      <c r="J3" s="238" t="str" cm="1">
        <f t="array" ref="J3">IF('Bilan médicamenteux'!T3:T3="","",'Bilan médicamenteux'!T3:T3)</f>
        <v/>
      </c>
      <c r="K3" s="8" t="s">
        <v>14</v>
      </c>
      <c r="L3" s="187" t="str" cm="1">
        <f t="array" ref="L3">IF('Bilan médicamenteux'!AC3:AC3="","",'Bilan médicamenteux'!AC3:AC3)</f>
        <v/>
      </c>
      <c r="M3" s="189" t="s">
        <v>61</v>
      </c>
      <c r="N3" s="191" t="str">
        <f>IF('Bilan médicamenteux'!AI3="","",'Bilan médicamenteux'!AI3)</f>
        <v/>
      </c>
    </row>
    <row r="4" spans="1:14" x14ac:dyDescent="0.35">
      <c r="A4" s="228" t="s">
        <v>74</v>
      </c>
      <c r="B4" s="436" t="str" cm="1">
        <f t="array" ref="B4">IF('Bilan médicamenteux'!B4:B4="","",'Bilan médicamenteux'!B4:B4)</f>
        <v/>
      </c>
      <c r="C4" s="436"/>
      <c r="D4" s="436"/>
      <c r="E4" s="437"/>
      <c r="F4" s="177" t="s">
        <v>57</v>
      </c>
      <c r="G4" s="189"/>
      <c r="H4" s="187" t="str" cm="1">
        <f t="array" ref="H4">IF('Bilan médicamenteux'!N4:N4="","",'Bilan médicamenteux'!N4:N4)</f>
        <v/>
      </c>
      <c r="I4" s="40" t="s">
        <v>53</v>
      </c>
      <c r="J4" s="238" t="str" cm="1">
        <f t="array" ref="J4">IF('Bilan médicamenteux'!T4:T4="","",'Bilan médicamenteux'!T4:T4)</f>
        <v/>
      </c>
      <c r="K4" s="8" t="s">
        <v>15</v>
      </c>
      <c r="L4" s="187" t="str" cm="1">
        <f t="array" ref="L4">IF('Bilan médicamenteux'!AC4:AC4="","",'Bilan médicamenteux'!AC4:AC4)</f>
        <v/>
      </c>
      <c r="M4" s="189" t="s">
        <v>61</v>
      </c>
      <c r="N4" s="191" t="str">
        <f>IF('Bilan médicamenteux'!AI4="","",'Bilan médicamenteux'!AI4)</f>
        <v/>
      </c>
    </row>
    <row r="5" spans="1:14" x14ac:dyDescent="0.35">
      <c r="A5" s="229" t="s">
        <v>8</v>
      </c>
      <c r="B5" s="455" t="str" cm="1">
        <f t="array" ref="B5">IF('Bilan médicamenteux'!B5:B5="","",'Bilan médicamenteux'!B5:B5)</f>
        <v/>
      </c>
      <c r="C5" s="455"/>
      <c r="D5" s="455"/>
      <c r="E5" s="456"/>
      <c r="F5" s="434" t="s">
        <v>69</v>
      </c>
      <c r="G5" s="435"/>
      <c r="H5" s="187" t="str" cm="1">
        <f t="array" ref="H5">IF('Bilan médicamenteux'!N5:N5="","",'Bilan médicamenteux'!N5:N5)</f>
        <v/>
      </c>
      <c r="I5" s="40" t="s">
        <v>53</v>
      </c>
      <c r="J5" s="238" t="str" cm="1">
        <f t="array" ref="J5">IF('Bilan médicamenteux'!T5:T5="","",'Bilan médicamenteux'!T5:T5)</f>
        <v/>
      </c>
      <c r="K5" s="8" t="s">
        <v>45</v>
      </c>
      <c r="L5" s="187" t="str" cm="1">
        <f t="array" ref="L5">IF('Bilan médicamenteux'!AC5:AC5="","",'Bilan médicamenteux'!AC5:AC5)</f>
        <v/>
      </c>
      <c r="M5" s="189" t="s">
        <v>61</v>
      </c>
      <c r="N5" s="191" t="str">
        <f>IF('Bilan médicamenteux'!AI5="","",'Bilan médicamenteux'!AI5)</f>
        <v/>
      </c>
    </row>
    <row r="6" spans="1:14" x14ac:dyDescent="0.35">
      <c r="A6" s="229" t="s">
        <v>4</v>
      </c>
      <c r="B6" s="436" t="str" cm="1">
        <f t="array" ref="B6">IF('Bilan médicamenteux'!B6:B6="","",'Bilan médicamenteux'!B6:B6)</f>
        <v/>
      </c>
      <c r="C6" s="436"/>
      <c r="D6" s="436"/>
      <c r="E6" s="437"/>
      <c r="F6" s="438"/>
      <c r="G6" s="439"/>
      <c r="H6" s="439"/>
      <c r="I6" s="439"/>
      <c r="J6" s="440"/>
      <c r="K6" s="8" t="s">
        <v>12</v>
      </c>
      <c r="L6" s="187" t="str" cm="1">
        <f t="array" ref="L6">IF('Bilan médicamenteux'!AC6:AC6="","",'Bilan médicamenteux'!AC6:AC6)</f>
        <v/>
      </c>
      <c r="M6" s="189" t="s">
        <v>61</v>
      </c>
      <c r="N6" s="191" t="str">
        <f>IF('Bilan médicamenteux'!AI6="","",'Bilan médicamenteux'!AI6)</f>
        <v/>
      </c>
    </row>
    <row r="7" spans="1:14" ht="15" thickBot="1" x14ac:dyDescent="0.4">
      <c r="A7" s="229" t="s">
        <v>5</v>
      </c>
      <c r="B7" s="445" t="str" cm="1">
        <f t="array" ref="B7">IF('Bilan médicamenteux'!B7:B7="","",'Bilan médicamenteux'!B7:B7)</f>
        <v/>
      </c>
      <c r="C7" s="445"/>
      <c r="D7" s="445"/>
      <c r="E7" s="446"/>
      <c r="F7" s="438"/>
      <c r="G7" s="439"/>
      <c r="H7" s="439"/>
      <c r="I7" s="439"/>
      <c r="J7" s="440"/>
      <c r="K7" s="8" t="s">
        <v>13</v>
      </c>
      <c r="L7" s="187" t="str" cm="1">
        <f t="array" ref="L7">IF('Bilan médicamenteux'!AC7:AC7="","",'Bilan médicamenteux'!AC7:AC7)</f>
        <v/>
      </c>
      <c r="M7" s="189" t="s">
        <v>61</v>
      </c>
      <c r="N7" s="191" t="str">
        <f>IF('Bilan médicamenteux'!AI7="","",'Bilan médicamenteux'!AI7)</f>
        <v/>
      </c>
    </row>
    <row r="8" spans="1:14" x14ac:dyDescent="0.35">
      <c r="A8" s="229" t="s">
        <v>51</v>
      </c>
      <c r="B8" s="447" t="str" cm="1">
        <f t="array" ref="B8">IF('Bilan médicamenteux'!B8:B8="","",'Bilan médicamenteux'!B8:B8)</f>
        <v/>
      </c>
      <c r="C8" s="447"/>
      <c r="D8" s="447"/>
      <c r="E8" s="448"/>
      <c r="F8" s="449" t="s">
        <v>59</v>
      </c>
      <c r="G8" s="450"/>
      <c r="H8" s="451" t="str" cm="1">
        <f t="array" ref="H8">IF('Bilan médicamenteux'!AC9:AC9="","",'Bilan médicamenteux'!AC9:AC9)</f>
        <v/>
      </c>
      <c r="I8" s="451"/>
      <c r="J8" s="452"/>
      <c r="K8" s="236" t="s">
        <v>18</v>
      </c>
      <c r="L8" s="187" t="str" cm="1">
        <f t="array" ref="L8">IF('Bilan médicamenteux'!AC8:AC8="","",'Bilan médicamenteux'!AC8:AC8)</f>
        <v/>
      </c>
      <c r="M8" s="189"/>
      <c r="N8" s="191"/>
    </row>
    <row r="9" spans="1:14" ht="15" thickBot="1" x14ac:dyDescent="0.4">
      <c r="A9" s="199" t="s">
        <v>6</v>
      </c>
      <c r="B9" s="430" t="str" cm="1">
        <f t="array" ref="B9">IF('Bilan médicamenteux'!B9:B9="","",'Bilan médicamenteux'!B9:B9)</f>
        <v/>
      </c>
      <c r="C9" s="430"/>
      <c r="D9" s="430"/>
      <c r="E9" s="431"/>
      <c r="F9" s="432" t="s">
        <v>60</v>
      </c>
      <c r="G9" s="433"/>
      <c r="H9" s="441" t="str" cm="1">
        <f t="array" ref="H9">IF('Bilan médicamenteux'!AL9:AL9="","",'Bilan médicamenteux'!AL9:AL9)</f>
        <v/>
      </c>
      <c r="I9" s="441"/>
      <c r="J9" s="442"/>
      <c r="K9" s="188"/>
      <c r="L9" s="188"/>
      <c r="M9" s="188"/>
      <c r="N9" s="219"/>
    </row>
    <row r="10" spans="1:14" ht="15" thickBot="1" x14ac:dyDescent="0.4">
      <c r="A10" s="200"/>
      <c r="B10" s="47"/>
      <c r="C10" s="47"/>
      <c r="D10" s="47"/>
      <c r="E10" s="47"/>
      <c r="F10" s="34"/>
      <c r="G10" s="34"/>
      <c r="H10" s="34"/>
      <c r="I10" s="34"/>
      <c r="J10" s="34"/>
      <c r="K10" s="34"/>
      <c r="L10" s="34"/>
      <c r="M10" s="34"/>
      <c r="N10" s="34"/>
    </row>
    <row r="11" spans="1:14" ht="15" thickBot="1" x14ac:dyDescent="0.4">
      <c r="A11" s="33" t="s">
        <v>64</v>
      </c>
      <c r="B11" s="443" t="s">
        <v>91</v>
      </c>
      <c r="C11" s="443"/>
      <c r="D11" s="443"/>
      <c r="E11" s="444"/>
      <c r="F11" s="396"/>
      <c r="G11" s="397"/>
      <c r="H11" s="397"/>
      <c r="I11" s="397"/>
      <c r="J11" s="398"/>
      <c r="K11" s="396" t="s">
        <v>65</v>
      </c>
      <c r="L11" s="397"/>
      <c r="M11" s="383" t="s">
        <v>72</v>
      </c>
      <c r="N11" s="304"/>
    </row>
    <row r="12" spans="1:14" ht="15" thickBot="1" x14ac:dyDescent="0.4">
      <c r="A12" s="17"/>
      <c r="B12" s="17"/>
      <c r="C12" s="17"/>
      <c r="D12" s="17"/>
      <c r="E12" s="17"/>
      <c r="F12" s="17"/>
      <c r="G12" s="17"/>
      <c r="H12" s="17"/>
      <c r="I12" s="17"/>
      <c r="J12" s="17"/>
      <c r="K12" s="17"/>
      <c r="L12" s="17"/>
      <c r="M12" s="17"/>
      <c r="N12" s="17"/>
    </row>
    <row r="13" spans="1:14" x14ac:dyDescent="0.35">
      <c r="A13" s="421" t="s">
        <v>86</v>
      </c>
      <c r="B13" s="422"/>
      <c r="C13" s="422"/>
      <c r="D13" s="422"/>
      <c r="E13" s="422"/>
      <c r="F13" s="423"/>
      <c r="G13" s="409" t="s">
        <v>20</v>
      </c>
      <c r="H13" s="410"/>
      <c r="I13" s="410"/>
      <c r="J13" s="410"/>
      <c r="K13" s="410"/>
      <c r="L13" s="410"/>
      <c r="M13" s="410"/>
      <c r="N13" s="411"/>
    </row>
    <row r="14" spans="1:14" x14ac:dyDescent="0.35">
      <c r="A14" s="424" t="s">
        <v>82</v>
      </c>
      <c r="B14" s="426" t="s">
        <v>31</v>
      </c>
      <c r="C14" s="428" t="s">
        <v>2</v>
      </c>
      <c r="D14" s="428"/>
      <c r="E14" s="428"/>
      <c r="F14" s="429"/>
      <c r="G14" s="412"/>
      <c r="H14" s="413"/>
      <c r="I14" s="413"/>
      <c r="J14" s="413"/>
      <c r="K14" s="413"/>
      <c r="L14" s="413"/>
      <c r="M14" s="413"/>
      <c r="N14" s="414"/>
    </row>
    <row r="15" spans="1:14" ht="15" thickBot="1" x14ac:dyDescent="0.4">
      <c r="A15" s="425"/>
      <c r="B15" s="427"/>
      <c r="C15" s="14" t="s">
        <v>21</v>
      </c>
      <c r="D15" s="14" t="s">
        <v>21</v>
      </c>
      <c r="E15" s="14" t="s">
        <v>22</v>
      </c>
      <c r="F15" s="203" t="s">
        <v>23</v>
      </c>
      <c r="G15" s="415"/>
      <c r="H15" s="416"/>
      <c r="I15" s="416"/>
      <c r="J15" s="416"/>
      <c r="K15" s="416"/>
      <c r="L15" s="416"/>
      <c r="M15" s="416"/>
      <c r="N15" s="417"/>
    </row>
    <row r="16" spans="1:14" x14ac:dyDescent="0.35">
      <c r="A16" s="215" t="str">
        <f>IF(OR('Bilan médicamenteux'!$AG16="",'Bilan médicamenteux'!$AG16="Ne pas inclure"),"",IF('Bilan médicamenteux'!$A16="","",'Bilan médicamenteux'!$A16))</f>
        <v/>
      </c>
      <c r="B16" s="202" t="str">
        <f>IFERROR(IF(INDEX('Bilan médicamenteux'!$C16:$AF16,MATCH('Bilan médicamenteux'!$AG16,'Bilan médicamenteux'!$C$12:$AF$12,0))="","",INDEX('Bilan médicamenteux'!$C16:$AF16,MATCH('Bilan médicamenteux'!$AG16,'Bilan médicamenteux'!$C$12:$AF$12,0))),"")</f>
        <v/>
      </c>
      <c r="C16" s="202" t="str">
        <f>IFERROR(IF(INDEX('Bilan médicamenteux'!$C16:$AF16,MATCH('Bilan médicamenteux'!$AG16,'Bilan médicamenteux'!$C$12:$AF$12,0)+1)="","",INDEX('Bilan médicamenteux'!$C16:$AF16,MATCH('Bilan médicamenteux'!$AG16,'Bilan médicamenteux'!$C$12:$AF$12,0)+1)),"")</f>
        <v/>
      </c>
      <c r="D16" s="202" t="str">
        <f>IFERROR(IF(INDEX('Bilan médicamenteux'!$C16:$AF16,MATCH('Bilan médicamenteux'!$AG16,'Bilan médicamenteux'!$C$12:$AF$12,0)+2)="","",INDEX('Bilan médicamenteux'!$C16:$AF16,MATCH('Bilan médicamenteux'!$AG16,'Bilan médicamenteux'!$C$12:$AF$12,0)+2)),"")</f>
        <v/>
      </c>
      <c r="E16" s="202" t="str">
        <f>IFERROR(IF(INDEX('Bilan médicamenteux'!$C16:$AF16,MATCH('Bilan médicamenteux'!$AG16,'Bilan médicamenteux'!$C$12:$AF$12,0)+3)="","",INDEX('Bilan médicamenteux'!$C16:$AF16,MATCH('Bilan médicamenteux'!$AG16,'Bilan médicamenteux'!$C$12:$AF$12,0)+3)),"")</f>
        <v/>
      </c>
      <c r="F16" s="204" t="str">
        <f>IFERROR(IF(INDEX('Bilan médicamenteux'!$C16:$AF16,MATCH('Bilan médicamenteux'!$AG16,'Bilan médicamenteux'!$C$12:$AF$12,0)+4)="","",INDEX('Bilan médicamenteux'!$C16:$AF16,MATCH('Bilan médicamenteux'!$AG16,'Bilan médicamenteux'!$C$12:$AF$12,0)+4)),"")</f>
        <v/>
      </c>
      <c r="G16" s="418"/>
      <c r="H16" s="419"/>
      <c r="I16" s="419"/>
      <c r="J16" s="419"/>
      <c r="K16" s="419"/>
      <c r="L16" s="419"/>
      <c r="M16" s="419"/>
      <c r="N16" s="420"/>
    </row>
    <row r="17" spans="1:18" x14ac:dyDescent="0.35">
      <c r="A17" s="181" t="str">
        <f>IF(OR('Bilan médicamenteux'!$AG17="",'Bilan médicamenteux'!$AG17="Ne pas inclure"),"",IF('Bilan médicamenteux'!$A17="","",'Bilan médicamenteux'!$A17))</f>
        <v/>
      </c>
      <c r="B17" s="138" t="str">
        <f>IFERROR(IF(INDEX('Bilan médicamenteux'!$C17:$AF17,MATCH('Bilan médicamenteux'!$AG17,'Bilan médicamenteux'!$C$12:$AF$12,0))="","",INDEX('Bilan médicamenteux'!$C17:$AF17,MATCH('Bilan médicamenteux'!$AG17,'Bilan médicamenteux'!$C$12:$AF$12,0))),"")</f>
        <v/>
      </c>
      <c r="C17" s="138" t="str">
        <f>IFERROR(IF(INDEX('Bilan médicamenteux'!$C17:$AF17,MATCH('Bilan médicamenteux'!$AG17,'Bilan médicamenteux'!$C$12:$AF$12,0)+1)="","",INDEX('Bilan médicamenteux'!$C17:$AF17,MATCH('Bilan médicamenteux'!$AG17,'Bilan médicamenteux'!$C$12:$AF$12,0)+1)),"")</f>
        <v/>
      </c>
      <c r="D17" s="138" t="str">
        <f>IFERROR(IF(INDEX('Bilan médicamenteux'!$C17:$AF17,MATCH('Bilan médicamenteux'!$AG17,'Bilan médicamenteux'!$C$12:$AF$12,0)+2)="","",INDEX('Bilan médicamenteux'!$C17:$AF17,MATCH('Bilan médicamenteux'!$AG17,'Bilan médicamenteux'!$C$12:$AF$12,0)+2)),"")</f>
        <v/>
      </c>
      <c r="E17" s="138" t="str">
        <f>IFERROR(IF(INDEX('Bilan médicamenteux'!$C17:$AF17,MATCH('Bilan médicamenteux'!$AG17,'Bilan médicamenteux'!$C$12:$AF$12,0)+3)="","",INDEX('Bilan médicamenteux'!$C17:$AF17,MATCH('Bilan médicamenteux'!$AG17,'Bilan médicamenteux'!$C$12:$AF$12,0)+3)),"")</f>
        <v/>
      </c>
      <c r="F17" s="205" t="str">
        <f>IFERROR(IF(INDEX('Bilan médicamenteux'!$C17:$AF17,MATCH('Bilan médicamenteux'!$AG17,'Bilan médicamenteux'!$C$12:$AF$12,0)+4)="","",INDEX('Bilan médicamenteux'!$C17:$AF17,MATCH('Bilan médicamenteux'!$AG17,'Bilan médicamenteux'!$C$12:$AF$12,0)+4)),"")</f>
        <v/>
      </c>
      <c r="G17" s="399"/>
      <c r="H17" s="400"/>
      <c r="I17" s="400"/>
      <c r="J17" s="400"/>
      <c r="K17" s="400"/>
      <c r="L17" s="400"/>
      <c r="M17" s="400"/>
      <c r="N17" s="401"/>
    </row>
    <row r="18" spans="1:18" x14ac:dyDescent="0.35">
      <c r="A18" s="181" t="str">
        <f>IF(OR('Bilan médicamenteux'!$AG18="",'Bilan médicamenteux'!$AG18="Ne pas inclure"),"",IF('Bilan médicamenteux'!$A18="","",'Bilan médicamenteux'!$A18))</f>
        <v/>
      </c>
      <c r="B18" s="138" t="str">
        <f>IFERROR(IF(INDEX('Bilan médicamenteux'!$C18:$AF18,MATCH('Bilan médicamenteux'!$AG18,'Bilan médicamenteux'!$C$12:$AF$12,0))="","",INDEX('Bilan médicamenteux'!$C18:$AF18,MATCH('Bilan médicamenteux'!$AG18,'Bilan médicamenteux'!$C$12:$AF$12,0))),"")</f>
        <v/>
      </c>
      <c r="C18" s="138" t="str">
        <f>IFERROR(IF(INDEX('Bilan médicamenteux'!$C18:$AF18,MATCH('Bilan médicamenteux'!$AG18,'Bilan médicamenteux'!$C$12:$AF$12,0)+1)="","",INDEX('Bilan médicamenteux'!$C18:$AF18,MATCH('Bilan médicamenteux'!$AG18,'Bilan médicamenteux'!$C$12:$AF$12,0)+1)),"")</f>
        <v/>
      </c>
      <c r="D18" s="138" t="str">
        <f>IFERROR(IF(INDEX('Bilan médicamenteux'!$C18:$AF18,MATCH('Bilan médicamenteux'!$AG18,'Bilan médicamenteux'!$C$12:$AF$12,0)+2)="","",INDEX('Bilan médicamenteux'!$C18:$AF18,MATCH('Bilan médicamenteux'!$AG18,'Bilan médicamenteux'!$C$12:$AF$12,0)+2)),"")</f>
        <v/>
      </c>
      <c r="E18" s="138" t="str">
        <f>IFERROR(IF(INDEX('Bilan médicamenteux'!$C18:$AF18,MATCH('Bilan médicamenteux'!$AG18,'Bilan médicamenteux'!$C$12:$AF$12,0)+3)="","",INDEX('Bilan médicamenteux'!$C18:$AF18,MATCH('Bilan médicamenteux'!$AG18,'Bilan médicamenteux'!$C$12:$AF$12,0)+3)),"")</f>
        <v/>
      </c>
      <c r="F18" s="205" t="str">
        <f>IFERROR(IF(INDEX('Bilan médicamenteux'!$C18:$AF18,MATCH('Bilan médicamenteux'!$AG18,'Bilan médicamenteux'!$C$12:$AF$12,0)+4)="","",INDEX('Bilan médicamenteux'!$C18:$AF18,MATCH('Bilan médicamenteux'!$AG18,'Bilan médicamenteux'!$C$12:$AF$12,0)+4)),"")</f>
        <v/>
      </c>
      <c r="G18" s="399"/>
      <c r="H18" s="400"/>
      <c r="I18" s="400"/>
      <c r="J18" s="400"/>
      <c r="K18" s="400"/>
      <c r="L18" s="400"/>
      <c r="M18" s="400"/>
      <c r="N18" s="401"/>
      <c r="R18" s="220"/>
    </row>
    <row r="19" spans="1:18" x14ac:dyDescent="0.35">
      <c r="A19" s="181" t="str">
        <f>IF(OR('Bilan médicamenteux'!$AG19="",'Bilan médicamenteux'!$AG19="Ne pas inclure"),"",IF('Bilan médicamenteux'!$A19="","",'Bilan médicamenteux'!$A19))</f>
        <v/>
      </c>
      <c r="B19" s="138" t="str">
        <f>IFERROR(IF(INDEX('Bilan médicamenteux'!$C19:$AF19,MATCH('Bilan médicamenteux'!$AG19,'Bilan médicamenteux'!$C$12:$AF$12,0))="","",INDEX('Bilan médicamenteux'!$C19:$AF19,MATCH('Bilan médicamenteux'!$AG19,'Bilan médicamenteux'!$C$12:$AF$12,0))),"")</f>
        <v/>
      </c>
      <c r="C19" s="138" t="str">
        <f>IFERROR(IF(INDEX('Bilan médicamenteux'!$C19:$AF19,MATCH('Bilan médicamenteux'!$AG19,'Bilan médicamenteux'!$C$12:$AF$12,0)+1)="","",INDEX('Bilan médicamenteux'!$C19:$AF19,MATCH('Bilan médicamenteux'!$AG19,'Bilan médicamenteux'!$C$12:$AF$12,0)+1)),"")</f>
        <v/>
      </c>
      <c r="D19" s="138" t="str">
        <f>IFERROR(IF(INDEX('Bilan médicamenteux'!$C19:$AF19,MATCH('Bilan médicamenteux'!$AG19,'Bilan médicamenteux'!$C$12:$AF$12,0)+2)="","",INDEX('Bilan médicamenteux'!$C19:$AF19,MATCH('Bilan médicamenteux'!$AG19,'Bilan médicamenteux'!$C$12:$AF$12,0)+2)),"")</f>
        <v/>
      </c>
      <c r="E19" s="138" t="str">
        <f>IFERROR(IF(INDEX('Bilan médicamenteux'!$C19:$AF19,MATCH('Bilan médicamenteux'!$AG19,'Bilan médicamenteux'!$C$12:$AF$12,0)+3)="","",INDEX('Bilan médicamenteux'!$C19:$AF19,MATCH('Bilan médicamenteux'!$AG19,'Bilan médicamenteux'!$C$12:$AF$12,0)+3)),"")</f>
        <v/>
      </c>
      <c r="F19" s="205" t="str">
        <f>IFERROR(IF(INDEX('Bilan médicamenteux'!$C19:$AF19,MATCH('Bilan médicamenteux'!$AG19,'Bilan médicamenteux'!$C$12:$AF$12,0)+4)="","",INDEX('Bilan médicamenteux'!$C19:$AF19,MATCH('Bilan médicamenteux'!$AG19,'Bilan médicamenteux'!$C$12:$AF$12,0)+4)),"")</f>
        <v/>
      </c>
      <c r="G19" s="399"/>
      <c r="H19" s="400"/>
      <c r="I19" s="400"/>
      <c r="J19" s="400"/>
      <c r="K19" s="400"/>
      <c r="L19" s="400"/>
      <c r="M19" s="400"/>
      <c r="N19" s="401"/>
    </row>
    <row r="20" spans="1:18" x14ac:dyDescent="0.35">
      <c r="A20" s="181" t="str">
        <f>IF(OR('Bilan médicamenteux'!$AG20="",'Bilan médicamenteux'!$AG20="Ne pas inclure"),"",IF('Bilan médicamenteux'!$A20="","",'Bilan médicamenteux'!$A20))</f>
        <v/>
      </c>
      <c r="B20" s="138" t="str">
        <f>IFERROR(IF(INDEX('Bilan médicamenteux'!$C20:$AF20,MATCH('Bilan médicamenteux'!$AG20,'Bilan médicamenteux'!$C$12:$AF$12,0))="","",INDEX('Bilan médicamenteux'!$C20:$AF20,MATCH('Bilan médicamenteux'!$AG20,'Bilan médicamenteux'!$C$12:$AF$12,0))),"")</f>
        <v/>
      </c>
      <c r="C20" s="138" t="str">
        <f>IFERROR(IF(INDEX('Bilan médicamenteux'!$C20:$AF20,MATCH('Bilan médicamenteux'!$AG20,'Bilan médicamenteux'!$C$12:$AF$12,0)+1)="","",INDEX('Bilan médicamenteux'!$C20:$AF20,MATCH('Bilan médicamenteux'!$AG20,'Bilan médicamenteux'!$C$12:$AF$12,0)+1)),"")</f>
        <v/>
      </c>
      <c r="D20" s="138" t="str">
        <f>IFERROR(IF(INDEX('Bilan médicamenteux'!$C20:$AF20,MATCH('Bilan médicamenteux'!$AG20,'Bilan médicamenteux'!$C$12:$AF$12,0)+2)="","",INDEX('Bilan médicamenteux'!$C20:$AF20,MATCH('Bilan médicamenteux'!$AG20,'Bilan médicamenteux'!$C$12:$AF$12,0)+2)),"")</f>
        <v/>
      </c>
      <c r="E20" s="138" t="str">
        <f>IFERROR(IF(INDEX('Bilan médicamenteux'!$C20:$AF20,MATCH('Bilan médicamenteux'!$AG20,'Bilan médicamenteux'!$C$12:$AF$12,0)+3)="","",INDEX('Bilan médicamenteux'!$C20:$AF20,MATCH('Bilan médicamenteux'!$AG20,'Bilan médicamenteux'!$C$12:$AF$12,0)+3)),"")</f>
        <v/>
      </c>
      <c r="F20" s="205" t="str">
        <f>IFERROR(IF(INDEX('Bilan médicamenteux'!$C20:$AF20,MATCH('Bilan médicamenteux'!$AG20,'Bilan médicamenteux'!$C$12:$AF$12,0)+4)="","",INDEX('Bilan médicamenteux'!$C20:$AF20,MATCH('Bilan médicamenteux'!$AG20,'Bilan médicamenteux'!$C$12:$AF$12,0)+4)),"")</f>
        <v/>
      </c>
      <c r="G20" s="399"/>
      <c r="H20" s="400"/>
      <c r="I20" s="400"/>
      <c r="J20" s="400"/>
      <c r="K20" s="400"/>
      <c r="L20" s="400"/>
      <c r="M20" s="400"/>
      <c r="N20" s="401"/>
    </row>
    <row r="21" spans="1:18" x14ac:dyDescent="0.35">
      <c r="A21" s="181" t="str">
        <f>IF(OR('Bilan médicamenteux'!$AG21="",'Bilan médicamenteux'!$AG21="Ne pas inclure"),"",IF('Bilan médicamenteux'!$A21="","",'Bilan médicamenteux'!$A21))</f>
        <v/>
      </c>
      <c r="B21" s="138" t="str">
        <f>IFERROR(IF(INDEX('Bilan médicamenteux'!$C21:$AF21,MATCH('Bilan médicamenteux'!$AG21,'Bilan médicamenteux'!$C$12:$AF$12,0))="","",INDEX('Bilan médicamenteux'!$C21:$AF21,MATCH('Bilan médicamenteux'!$AG21,'Bilan médicamenteux'!$C$12:$AF$12,0))),"")</f>
        <v/>
      </c>
      <c r="C21" s="138" t="str">
        <f>IFERROR(IF(INDEX('Bilan médicamenteux'!$C21:$AF21,MATCH('Bilan médicamenteux'!$AG21,'Bilan médicamenteux'!$C$12:$AF$12,0)+1)="","",INDEX('Bilan médicamenteux'!$C21:$AF21,MATCH('Bilan médicamenteux'!$AG21,'Bilan médicamenteux'!$C$12:$AF$12,0)+1)),"")</f>
        <v/>
      </c>
      <c r="D21" s="138" t="str">
        <f>IFERROR(IF(INDEX('Bilan médicamenteux'!$C21:$AF21,MATCH('Bilan médicamenteux'!$AG21,'Bilan médicamenteux'!$C$12:$AF$12,0)+2)="","",INDEX('Bilan médicamenteux'!$C21:$AF21,MATCH('Bilan médicamenteux'!$AG21,'Bilan médicamenteux'!$C$12:$AF$12,0)+2)),"")</f>
        <v/>
      </c>
      <c r="E21" s="138" t="str">
        <f>IFERROR(IF(INDEX('Bilan médicamenteux'!$C21:$AF21,MATCH('Bilan médicamenteux'!$AG21,'Bilan médicamenteux'!$C$12:$AF$12,0)+3)="","",INDEX('Bilan médicamenteux'!$C21:$AF21,MATCH('Bilan médicamenteux'!$AG21,'Bilan médicamenteux'!$C$12:$AF$12,0)+3)),"")</f>
        <v/>
      </c>
      <c r="F21" s="205" t="str">
        <f>IFERROR(IF(INDEX('Bilan médicamenteux'!$C21:$AF21,MATCH('Bilan médicamenteux'!$AG21,'Bilan médicamenteux'!$C$12:$AF$12,0)+4)="","",INDEX('Bilan médicamenteux'!$C21:$AF21,MATCH('Bilan médicamenteux'!$AG21,'Bilan médicamenteux'!$C$12:$AF$12,0)+4)),"")</f>
        <v/>
      </c>
      <c r="G21" s="399"/>
      <c r="H21" s="400"/>
      <c r="I21" s="400"/>
      <c r="J21" s="400"/>
      <c r="K21" s="400"/>
      <c r="L21" s="400"/>
      <c r="M21" s="400"/>
      <c r="N21" s="401"/>
    </row>
    <row r="22" spans="1:18" s="4" customFormat="1" ht="13" x14ac:dyDescent="0.3">
      <c r="A22" s="181" t="str">
        <f>IF(OR('Bilan médicamenteux'!$AG22="",'Bilan médicamenteux'!$AG22="Ne pas inclure"),"",IF('Bilan médicamenteux'!$A22="","",'Bilan médicamenteux'!$A22))</f>
        <v/>
      </c>
      <c r="B22" s="138" t="str">
        <f>IFERROR(IF(INDEX('Bilan médicamenteux'!$C22:$AF22,MATCH('Bilan médicamenteux'!$AG22,'Bilan médicamenteux'!$C$12:$AF$12,0))="","",INDEX('Bilan médicamenteux'!$C22:$AF22,MATCH('Bilan médicamenteux'!$AG22,'Bilan médicamenteux'!$C$12:$AF$12,0))),"")</f>
        <v/>
      </c>
      <c r="C22" s="138" t="str">
        <f>IFERROR(IF(INDEX('Bilan médicamenteux'!$C22:$AF22,MATCH('Bilan médicamenteux'!$AG22,'Bilan médicamenteux'!$C$12:$AF$12,0)+1)="","",INDEX('Bilan médicamenteux'!$C22:$AF22,MATCH('Bilan médicamenteux'!$AG22,'Bilan médicamenteux'!$C$12:$AF$12,0)+1)),"")</f>
        <v/>
      </c>
      <c r="D22" s="138" t="str">
        <f>IFERROR(IF(INDEX('Bilan médicamenteux'!$C22:$AF22,MATCH('Bilan médicamenteux'!$AG22,'Bilan médicamenteux'!$C$12:$AF$12,0)+2)="","",INDEX('Bilan médicamenteux'!$C22:$AF22,MATCH('Bilan médicamenteux'!$AG22,'Bilan médicamenteux'!$C$12:$AF$12,0)+2)),"")</f>
        <v/>
      </c>
      <c r="E22" s="138" t="str">
        <f>IFERROR(IF(INDEX('Bilan médicamenteux'!$C22:$AF22,MATCH('Bilan médicamenteux'!$AG22,'Bilan médicamenteux'!$C$12:$AF$12,0)+3)="","",INDEX('Bilan médicamenteux'!$C22:$AF22,MATCH('Bilan médicamenteux'!$AG22,'Bilan médicamenteux'!$C$12:$AF$12,0)+3)),"")</f>
        <v/>
      </c>
      <c r="F22" s="205" t="str">
        <f>IFERROR(IF(INDEX('Bilan médicamenteux'!$C22:$AF22,MATCH('Bilan médicamenteux'!$AG22,'Bilan médicamenteux'!$C$12:$AF$12,0)+4)="","",INDEX('Bilan médicamenteux'!$C22:$AF22,MATCH('Bilan médicamenteux'!$AG22,'Bilan médicamenteux'!$C$12:$AF$12,0)+4)),"")</f>
        <v/>
      </c>
      <c r="G22" s="399"/>
      <c r="H22" s="400"/>
      <c r="I22" s="400"/>
      <c r="J22" s="400"/>
      <c r="K22" s="400"/>
      <c r="L22" s="400"/>
      <c r="M22" s="400"/>
      <c r="N22" s="401"/>
      <c r="O22" s="3"/>
      <c r="P22" s="3"/>
      <c r="Q22" s="3"/>
      <c r="R22" s="3"/>
    </row>
    <row r="23" spans="1:18" s="4" customFormat="1" ht="13" x14ac:dyDescent="0.3">
      <c r="A23" s="181" t="str">
        <f>IF(OR('Bilan médicamenteux'!$AG23="",'Bilan médicamenteux'!$AG23="Ne pas inclure"),"",IF('Bilan médicamenteux'!$A23="","",'Bilan médicamenteux'!$A23))</f>
        <v/>
      </c>
      <c r="B23" s="138" t="str">
        <f>IFERROR(IF(INDEX('Bilan médicamenteux'!$C23:$AF23,MATCH('Bilan médicamenteux'!$AG23,'Bilan médicamenteux'!$C$12:$AF$12,0))="","",INDEX('Bilan médicamenteux'!$C23:$AF23,MATCH('Bilan médicamenteux'!$AG23,'Bilan médicamenteux'!$C$12:$AF$12,0))),"")</f>
        <v/>
      </c>
      <c r="C23" s="138" t="str">
        <f>IFERROR(IF(INDEX('Bilan médicamenteux'!$C23:$AF23,MATCH('Bilan médicamenteux'!$AG23,'Bilan médicamenteux'!$C$12:$AF$12,0)+1)="","",INDEX('Bilan médicamenteux'!$C23:$AF23,MATCH('Bilan médicamenteux'!$AG23,'Bilan médicamenteux'!$C$12:$AF$12,0)+1)),"")</f>
        <v/>
      </c>
      <c r="D23" s="138" t="str">
        <f>IFERROR(IF(INDEX('Bilan médicamenteux'!$C23:$AF23,MATCH('Bilan médicamenteux'!$AG23,'Bilan médicamenteux'!$C$12:$AF$12,0)+2)="","",INDEX('Bilan médicamenteux'!$C23:$AF23,MATCH('Bilan médicamenteux'!$AG23,'Bilan médicamenteux'!$C$12:$AF$12,0)+2)),"")</f>
        <v/>
      </c>
      <c r="E23" s="138" t="str">
        <f>IFERROR(IF(INDEX('Bilan médicamenteux'!$C23:$AF23,MATCH('Bilan médicamenteux'!$AG23,'Bilan médicamenteux'!$C$12:$AF$12,0)+3)="","",INDEX('Bilan médicamenteux'!$C23:$AF23,MATCH('Bilan médicamenteux'!$AG23,'Bilan médicamenteux'!$C$12:$AF$12,0)+3)),"")</f>
        <v/>
      </c>
      <c r="F23" s="205" t="str">
        <f>IFERROR(IF(INDEX('Bilan médicamenteux'!$C23:$AF23,MATCH('Bilan médicamenteux'!$AG23,'Bilan médicamenteux'!$C$12:$AF$12,0)+4)="","",INDEX('Bilan médicamenteux'!$C23:$AF23,MATCH('Bilan médicamenteux'!$AG23,'Bilan médicamenteux'!$C$12:$AF$12,0)+4)),"")</f>
        <v/>
      </c>
      <c r="G23" s="399"/>
      <c r="H23" s="400"/>
      <c r="I23" s="400"/>
      <c r="J23" s="400"/>
      <c r="K23" s="400"/>
      <c r="L23" s="400"/>
      <c r="M23" s="400"/>
      <c r="N23" s="401"/>
      <c r="O23" s="3"/>
      <c r="P23" s="3"/>
      <c r="Q23" s="3"/>
      <c r="R23" s="3"/>
    </row>
    <row r="24" spans="1:18" s="4" customFormat="1" ht="13" x14ac:dyDescent="0.3">
      <c r="A24" s="181" t="str">
        <f>IF(OR('Bilan médicamenteux'!$AG24="",'Bilan médicamenteux'!$AG24="Ne pas inclure"),"",IF('Bilan médicamenteux'!$A24="","",'Bilan médicamenteux'!$A24))</f>
        <v/>
      </c>
      <c r="B24" s="138" t="str">
        <f>IFERROR(IF(INDEX('Bilan médicamenteux'!$C24:$AF24,MATCH('Bilan médicamenteux'!$AG24,'Bilan médicamenteux'!$C$12:$AF$12,0))="","",INDEX('Bilan médicamenteux'!$C24:$AF24,MATCH('Bilan médicamenteux'!$AG24,'Bilan médicamenteux'!$C$12:$AF$12,0))),"")</f>
        <v/>
      </c>
      <c r="C24" s="138" t="str">
        <f>IFERROR(IF(INDEX('Bilan médicamenteux'!$C24:$AF24,MATCH('Bilan médicamenteux'!$AG24,'Bilan médicamenteux'!$C$12:$AF$12,0)+1)="","",INDEX('Bilan médicamenteux'!$C24:$AF24,MATCH('Bilan médicamenteux'!$AG24,'Bilan médicamenteux'!$C$12:$AF$12,0)+1)),"")</f>
        <v/>
      </c>
      <c r="D24" s="138" t="str">
        <f>IFERROR(IF(INDEX('Bilan médicamenteux'!$C24:$AF24,MATCH('Bilan médicamenteux'!$AG24,'Bilan médicamenteux'!$C$12:$AF$12,0)+2)="","",INDEX('Bilan médicamenteux'!$C24:$AF24,MATCH('Bilan médicamenteux'!$AG24,'Bilan médicamenteux'!$C$12:$AF$12,0)+2)),"")</f>
        <v/>
      </c>
      <c r="E24" s="138" t="str">
        <f>IFERROR(IF(INDEX('Bilan médicamenteux'!$C24:$AF24,MATCH('Bilan médicamenteux'!$AG24,'Bilan médicamenteux'!$C$12:$AF$12,0)+3)="","",INDEX('Bilan médicamenteux'!$C24:$AF24,MATCH('Bilan médicamenteux'!$AG24,'Bilan médicamenteux'!$C$12:$AF$12,0)+3)),"")</f>
        <v/>
      </c>
      <c r="F24" s="205" t="str">
        <f>IFERROR(IF(INDEX('Bilan médicamenteux'!$C24:$AF24,MATCH('Bilan médicamenteux'!$AG24,'Bilan médicamenteux'!$C$12:$AF$12,0)+4)="","",INDEX('Bilan médicamenteux'!$C24:$AF24,MATCH('Bilan médicamenteux'!$AG24,'Bilan médicamenteux'!$C$12:$AF$12,0)+4)),"")</f>
        <v/>
      </c>
      <c r="G24" s="399"/>
      <c r="H24" s="400"/>
      <c r="I24" s="400"/>
      <c r="J24" s="400"/>
      <c r="K24" s="400"/>
      <c r="L24" s="400"/>
      <c r="M24" s="400"/>
      <c r="N24" s="401"/>
      <c r="O24" s="3"/>
      <c r="P24" s="3"/>
      <c r="Q24" s="3"/>
      <c r="R24" s="3"/>
    </row>
    <row r="25" spans="1:18" s="4" customFormat="1" ht="13" x14ac:dyDescent="0.3">
      <c r="A25" s="181" t="str">
        <f>IF(OR('Bilan médicamenteux'!$AG25="",'Bilan médicamenteux'!$AG25="Ne pas inclure"),"",IF('Bilan médicamenteux'!$A25="","",'Bilan médicamenteux'!$A25))</f>
        <v/>
      </c>
      <c r="B25" s="138" t="str">
        <f>IFERROR(IF(INDEX('Bilan médicamenteux'!$C25:$AF25,MATCH('Bilan médicamenteux'!$AG25,'Bilan médicamenteux'!$C$12:$AF$12,0))="","",INDEX('Bilan médicamenteux'!$C25:$AF25,MATCH('Bilan médicamenteux'!$AG25,'Bilan médicamenteux'!$C$12:$AF$12,0))),"")</f>
        <v/>
      </c>
      <c r="C25" s="138" t="str">
        <f>IFERROR(IF(INDEX('Bilan médicamenteux'!$C25:$AF25,MATCH('Bilan médicamenteux'!$AG25,'Bilan médicamenteux'!$C$12:$AF$12,0)+1)="","",INDEX('Bilan médicamenteux'!$C25:$AF25,MATCH('Bilan médicamenteux'!$AG25,'Bilan médicamenteux'!$C$12:$AF$12,0)+1)),"")</f>
        <v/>
      </c>
      <c r="D25" s="138" t="str">
        <f>IFERROR(IF(INDEX('Bilan médicamenteux'!$C25:$AF25,MATCH('Bilan médicamenteux'!$AG25,'Bilan médicamenteux'!$C$12:$AF$12,0)+2)="","",INDEX('Bilan médicamenteux'!$C25:$AF25,MATCH('Bilan médicamenteux'!$AG25,'Bilan médicamenteux'!$C$12:$AF$12,0)+2)),"")</f>
        <v/>
      </c>
      <c r="E25" s="138" t="str">
        <f>IFERROR(IF(INDEX('Bilan médicamenteux'!$C25:$AF25,MATCH('Bilan médicamenteux'!$AG25,'Bilan médicamenteux'!$C$12:$AF$12,0)+3)="","",INDEX('Bilan médicamenteux'!$C25:$AF25,MATCH('Bilan médicamenteux'!$AG25,'Bilan médicamenteux'!$C$12:$AF$12,0)+3)),"")</f>
        <v/>
      </c>
      <c r="F25" s="205" t="str">
        <f>IFERROR(IF(INDEX('Bilan médicamenteux'!$C25:$AF25,MATCH('Bilan médicamenteux'!$AG25,'Bilan médicamenteux'!$C$12:$AF$12,0)+4)="","",INDEX('Bilan médicamenteux'!$C25:$AF25,MATCH('Bilan médicamenteux'!$AG25,'Bilan médicamenteux'!$C$12:$AF$12,0)+4)),"")</f>
        <v/>
      </c>
      <c r="G25" s="399"/>
      <c r="H25" s="400"/>
      <c r="I25" s="400"/>
      <c r="J25" s="400"/>
      <c r="K25" s="400"/>
      <c r="L25" s="400"/>
      <c r="M25" s="400"/>
      <c r="N25" s="401"/>
      <c r="O25" s="3"/>
      <c r="P25" s="3"/>
      <c r="Q25" s="3"/>
      <c r="R25" s="3"/>
    </row>
    <row r="26" spans="1:18" s="4" customFormat="1" ht="13" x14ac:dyDescent="0.3">
      <c r="A26" s="181" t="str">
        <f>IF(OR('Bilan médicamenteux'!$AG26="",'Bilan médicamenteux'!$AG26="Ne pas inclure"),"",IF('Bilan médicamenteux'!$A26="","",'Bilan médicamenteux'!$A26))</f>
        <v/>
      </c>
      <c r="B26" s="138" t="str">
        <f>IFERROR(IF(INDEX('Bilan médicamenteux'!$C26:$AF26,MATCH('Bilan médicamenteux'!$AG26,'Bilan médicamenteux'!$C$12:$AF$12,0))="","",INDEX('Bilan médicamenteux'!$C26:$AF26,MATCH('Bilan médicamenteux'!$AG26,'Bilan médicamenteux'!$C$12:$AF$12,0))),"")</f>
        <v/>
      </c>
      <c r="C26" s="138" t="str">
        <f>IFERROR(IF(INDEX('Bilan médicamenteux'!$C26:$AF26,MATCH('Bilan médicamenteux'!$AG26,'Bilan médicamenteux'!$C$12:$AF$12,0)+1)="","",INDEX('Bilan médicamenteux'!$C26:$AF26,MATCH('Bilan médicamenteux'!$AG26,'Bilan médicamenteux'!$C$12:$AF$12,0)+1)),"")</f>
        <v/>
      </c>
      <c r="D26" s="138" t="str">
        <f>IFERROR(IF(INDEX('Bilan médicamenteux'!$C26:$AF26,MATCH('Bilan médicamenteux'!$AG26,'Bilan médicamenteux'!$C$12:$AF$12,0)+2)="","",INDEX('Bilan médicamenteux'!$C26:$AF26,MATCH('Bilan médicamenteux'!$AG26,'Bilan médicamenteux'!$C$12:$AF$12,0)+2)),"")</f>
        <v/>
      </c>
      <c r="E26" s="138" t="str">
        <f>IFERROR(IF(INDEX('Bilan médicamenteux'!$C26:$AF26,MATCH('Bilan médicamenteux'!$AG26,'Bilan médicamenteux'!$C$12:$AF$12,0)+3)="","",INDEX('Bilan médicamenteux'!$C26:$AF26,MATCH('Bilan médicamenteux'!$AG26,'Bilan médicamenteux'!$C$12:$AF$12,0)+3)),"")</f>
        <v/>
      </c>
      <c r="F26" s="205" t="str">
        <f>IFERROR(IF(INDEX('Bilan médicamenteux'!$C26:$AF26,MATCH('Bilan médicamenteux'!$AG26,'Bilan médicamenteux'!$C$12:$AF$12,0)+4)="","",INDEX('Bilan médicamenteux'!$C26:$AF26,MATCH('Bilan médicamenteux'!$AG26,'Bilan médicamenteux'!$C$12:$AF$12,0)+4)),"")</f>
        <v/>
      </c>
      <c r="G26" s="399"/>
      <c r="H26" s="400"/>
      <c r="I26" s="400"/>
      <c r="J26" s="400"/>
      <c r="K26" s="400"/>
      <c r="L26" s="400"/>
      <c r="M26" s="400"/>
      <c r="N26" s="401"/>
      <c r="O26" s="3"/>
      <c r="P26" s="3"/>
      <c r="Q26" s="3"/>
      <c r="R26" s="3"/>
    </row>
    <row r="27" spans="1:18" s="4" customFormat="1" ht="13" x14ac:dyDescent="0.3">
      <c r="A27" s="181" t="str">
        <f>IF(OR('Bilan médicamenteux'!$AG27="",'Bilan médicamenteux'!$AG27="Ne pas inclure"),"",IF('Bilan médicamenteux'!$A27="","",'Bilan médicamenteux'!$A27))</f>
        <v/>
      </c>
      <c r="B27" s="138" t="str">
        <f>IFERROR(IF(INDEX('Bilan médicamenteux'!$C27:$AF27,MATCH('Bilan médicamenteux'!$AG27,'Bilan médicamenteux'!$C$12:$AF$12,0))="","",INDEX('Bilan médicamenteux'!$C27:$AF27,MATCH('Bilan médicamenteux'!$AG27,'Bilan médicamenteux'!$C$12:$AF$12,0))),"")</f>
        <v/>
      </c>
      <c r="C27" s="138" t="str">
        <f>IFERROR(IF(INDEX('Bilan médicamenteux'!$C27:$AF27,MATCH('Bilan médicamenteux'!$AG27,'Bilan médicamenteux'!$C$12:$AF$12,0)+1)="","",INDEX('Bilan médicamenteux'!$C27:$AF27,MATCH('Bilan médicamenteux'!$AG27,'Bilan médicamenteux'!$C$12:$AF$12,0)+1)),"")</f>
        <v/>
      </c>
      <c r="D27" s="138" t="str">
        <f>IFERROR(IF(INDEX('Bilan médicamenteux'!$C27:$AF27,MATCH('Bilan médicamenteux'!$AG27,'Bilan médicamenteux'!$C$12:$AF$12,0)+2)="","",INDEX('Bilan médicamenteux'!$C27:$AF27,MATCH('Bilan médicamenteux'!$AG27,'Bilan médicamenteux'!$C$12:$AF$12,0)+2)),"")</f>
        <v/>
      </c>
      <c r="E27" s="138" t="str">
        <f>IFERROR(IF(INDEX('Bilan médicamenteux'!$C27:$AF27,MATCH('Bilan médicamenteux'!$AG27,'Bilan médicamenteux'!$C$12:$AF$12,0)+3)="","",INDEX('Bilan médicamenteux'!$C27:$AF27,MATCH('Bilan médicamenteux'!$AG27,'Bilan médicamenteux'!$C$12:$AF$12,0)+3)),"")</f>
        <v/>
      </c>
      <c r="F27" s="205" t="str">
        <f>IFERROR(IF(INDEX('Bilan médicamenteux'!$C27:$AF27,MATCH('Bilan médicamenteux'!$AG27,'Bilan médicamenteux'!$C$12:$AF$12,0)+4)="","",INDEX('Bilan médicamenteux'!$C27:$AF27,MATCH('Bilan médicamenteux'!$AG27,'Bilan médicamenteux'!$C$12:$AF$12,0)+4)),"")</f>
        <v/>
      </c>
      <c r="G27" s="399"/>
      <c r="H27" s="400"/>
      <c r="I27" s="400"/>
      <c r="J27" s="400"/>
      <c r="K27" s="400"/>
      <c r="L27" s="400"/>
      <c r="M27" s="400"/>
      <c r="N27" s="401"/>
      <c r="O27" s="3"/>
      <c r="P27" s="3"/>
      <c r="Q27" s="3"/>
      <c r="R27" s="3"/>
    </row>
    <row r="28" spans="1:18" s="4" customFormat="1" ht="13" x14ac:dyDescent="0.3">
      <c r="A28" s="181" t="str">
        <f>IF(OR('Bilan médicamenteux'!$AG28="",'Bilan médicamenteux'!$AG28="Ne pas inclure"),"",IF('Bilan médicamenteux'!$A28="","",'Bilan médicamenteux'!$A28))</f>
        <v/>
      </c>
      <c r="B28" s="138" t="str">
        <f>IFERROR(IF(INDEX('Bilan médicamenteux'!$C28:$AF28,MATCH('Bilan médicamenteux'!$AG28,'Bilan médicamenteux'!$C$12:$AF$12,0))="","",INDEX('Bilan médicamenteux'!$C28:$AF28,MATCH('Bilan médicamenteux'!$AG28,'Bilan médicamenteux'!$C$12:$AF$12,0))),"")</f>
        <v/>
      </c>
      <c r="C28" s="138" t="str">
        <f>IFERROR(IF(INDEX('Bilan médicamenteux'!$C28:$AF28,MATCH('Bilan médicamenteux'!$AG28,'Bilan médicamenteux'!$C$12:$AF$12,0)+1)="","",INDEX('Bilan médicamenteux'!$C28:$AF28,MATCH('Bilan médicamenteux'!$AG28,'Bilan médicamenteux'!$C$12:$AF$12,0)+1)),"")</f>
        <v/>
      </c>
      <c r="D28" s="138" t="str">
        <f>IFERROR(IF(INDEX('Bilan médicamenteux'!$C28:$AF28,MATCH('Bilan médicamenteux'!$AG28,'Bilan médicamenteux'!$C$12:$AF$12,0)+2)="","",INDEX('Bilan médicamenteux'!$C28:$AF28,MATCH('Bilan médicamenteux'!$AG28,'Bilan médicamenteux'!$C$12:$AF$12,0)+2)),"")</f>
        <v/>
      </c>
      <c r="E28" s="138" t="str">
        <f>IFERROR(IF(INDEX('Bilan médicamenteux'!$C28:$AF28,MATCH('Bilan médicamenteux'!$AG28,'Bilan médicamenteux'!$C$12:$AF$12,0)+3)="","",INDEX('Bilan médicamenteux'!$C28:$AF28,MATCH('Bilan médicamenteux'!$AG28,'Bilan médicamenteux'!$C$12:$AF$12,0)+3)),"")</f>
        <v/>
      </c>
      <c r="F28" s="205" t="str">
        <f>IFERROR(IF(INDEX('Bilan médicamenteux'!$C28:$AF28,MATCH('Bilan médicamenteux'!$AG28,'Bilan médicamenteux'!$C$12:$AF$12,0)+4)="","",INDEX('Bilan médicamenteux'!$C28:$AF28,MATCH('Bilan médicamenteux'!$AG28,'Bilan médicamenteux'!$C$12:$AF$12,0)+4)),"")</f>
        <v/>
      </c>
      <c r="G28" s="399"/>
      <c r="H28" s="400"/>
      <c r="I28" s="400"/>
      <c r="J28" s="400"/>
      <c r="K28" s="400"/>
      <c r="L28" s="400"/>
      <c r="M28" s="400"/>
      <c r="N28" s="401"/>
      <c r="O28" s="3"/>
      <c r="P28" s="3"/>
      <c r="Q28" s="3"/>
      <c r="R28" s="3"/>
    </row>
    <row r="29" spans="1:18" s="4" customFormat="1" ht="13" x14ac:dyDescent="0.3">
      <c r="A29" s="181" t="str">
        <f>IF(OR('Bilan médicamenteux'!$AG35="",'Bilan médicamenteux'!$AG35="Ne pas inclure"),"",IF('Bilan médicamenteux'!$A35="","",'Bilan médicamenteux'!$A35))</f>
        <v/>
      </c>
      <c r="B29" s="138" t="str">
        <f>IFERROR(IF(INDEX('Bilan médicamenteux'!$C35:$AF35,MATCH('Bilan médicamenteux'!$AG35,'Bilan médicamenteux'!$C$12:$AF$12,0))="","",INDEX('Bilan médicamenteux'!$C35:$AF35,MATCH('Bilan médicamenteux'!$AG35,'Bilan médicamenteux'!$C$12:$AF$12,0))),"")</f>
        <v/>
      </c>
      <c r="C29" s="138" t="str">
        <f>IFERROR(IF(INDEX('Bilan médicamenteux'!$C35:$AF35,MATCH('Bilan médicamenteux'!$AG35,'Bilan médicamenteux'!$C$12:$AF$12,0)+1)="","",INDEX('Bilan médicamenteux'!$C35:$AF35,MATCH('Bilan médicamenteux'!$AG35,'Bilan médicamenteux'!$C$12:$AF$12,0)+1)),"")</f>
        <v/>
      </c>
      <c r="D29" s="138" t="str">
        <f>IFERROR(IF(INDEX('Bilan médicamenteux'!$C35:$AF35,MATCH('Bilan médicamenteux'!$AG35,'Bilan médicamenteux'!$C$12:$AF$12,0)+2)="","",INDEX('Bilan médicamenteux'!$C35:$AF35,MATCH('Bilan médicamenteux'!$AG35,'Bilan médicamenteux'!$C$12:$AF$12,0)+2)),"")</f>
        <v/>
      </c>
      <c r="E29" s="138" t="str">
        <f>IFERROR(IF(INDEX('Bilan médicamenteux'!$C35:$AF35,MATCH('Bilan médicamenteux'!$AG35,'Bilan médicamenteux'!$C$12:$AF$12,0)+3)="","",INDEX('Bilan médicamenteux'!$C35:$AF35,MATCH('Bilan médicamenteux'!$AG35,'Bilan médicamenteux'!$C$12:$AF$12,0)+3)),"")</f>
        <v/>
      </c>
      <c r="F29" s="205" t="str">
        <f>IFERROR(IF(INDEX('Bilan médicamenteux'!$C35:$AF35,MATCH('Bilan médicamenteux'!$AG35,'Bilan médicamenteux'!$C$12:$AF$12,0)+4)="","",INDEX('Bilan médicamenteux'!$C35:$AF35,MATCH('Bilan médicamenteux'!$AG35,'Bilan médicamenteux'!$C$12:$AF$12,0)+4)),"")</f>
        <v/>
      </c>
      <c r="G29" s="399"/>
      <c r="H29" s="400"/>
      <c r="I29" s="400"/>
      <c r="J29" s="400"/>
      <c r="K29" s="400"/>
      <c r="L29" s="400"/>
      <c r="M29" s="400"/>
      <c r="N29" s="401"/>
      <c r="O29" s="3"/>
      <c r="P29" s="3"/>
      <c r="Q29" s="3"/>
      <c r="R29" s="3"/>
    </row>
    <row r="30" spans="1:18" s="4" customFormat="1" ht="13" x14ac:dyDescent="0.3">
      <c r="A30" s="181" t="str">
        <f>IF(OR('Bilan médicamenteux'!$AG36="",'Bilan médicamenteux'!$AG36="Ne pas inclure"),"",IF('Bilan médicamenteux'!$A36="","",'Bilan médicamenteux'!$A36))</f>
        <v/>
      </c>
      <c r="B30" s="138" t="str">
        <f>IFERROR(IF(INDEX('Bilan médicamenteux'!$C36:$AF36,MATCH('Bilan médicamenteux'!$AG36,'Bilan médicamenteux'!$C$12:$AF$12,0))="","",INDEX('Bilan médicamenteux'!$C36:$AF36,MATCH('Bilan médicamenteux'!$AG36,'Bilan médicamenteux'!$C$12:$AF$12,0))),"")</f>
        <v/>
      </c>
      <c r="C30" s="138" t="str">
        <f>IFERROR(IF(INDEX('Bilan médicamenteux'!$C36:$AF36,MATCH('Bilan médicamenteux'!$AG36,'Bilan médicamenteux'!$C$12:$AF$12,0)+1)="","",INDEX('Bilan médicamenteux'!$C36:$AF36,MATCH('Bilan médicamenteux'!$AG36,'Bilan médicamenteux'!$C$12:$AF$12,0)+1)),"")</f>
        <v/>
      </c>
      <c r="D30" s="138" t="str">
        <f>IFERROR(IF(INDEX('Bilan médicamenteux'!$C36:$AF36,MATCH('Bilan médicamenteux'!$AG36,'Bilan médicamenteux'!$C$12:$AF$12,0)+2)="","",INDEX('Bilan médicamenteux'!$C36:$AF36,MATCH('Bilan médicamenteux'!$AG36,'Bilan médicamenteux'!$C$12:$AF$12,0)+2)),"")</f>
        <v/>
      </c>
      <c r="E30" s="138" t="str">
        <f>IFERROR(IF(INDEX('Bilan médicamenteux'!$C36:$AF36,MATCH('Bilan médicamenteux'!$AG36,'Bilan médicamenteux'!$C$12:$AF$12,0)+3)="","",INDEX('Bilan médicamenteux'!$C36:$AF36,MATCH('Bilan médicamenteux'!$AG36,'Bilan médicamenteux'!$C$12:$AF$12,0)+3)),"")</f>
        <v/>
      </c>
      <c r="F30" s="205" t="str">
        <f>IFERROR(IF(INDEX('Bilan médicamenteux'!$C36:$AF36,MATCH('Bilan médicamenteux'!$AG36,'Bilan médicamenteux'!$C$12:$AF$12,0)+4)="","",INDEX('Bilan médicamenteux'!$C36:$AF36,MATCH('Bilan médicamenteux'!$AG36,'Bilan médicamenteux'!$C$12:$AF$12,0)+4)),"")</f>
        <v/>
      </c>
      <c r="G30" s="399"/>
      <c r="H30" s="400"/>
      <c r="I30" s="400"/>
      <c r="J30" s="400"/>
      <c r="K30" s="400"/>
      <c r="L30" s="400"/>
      <c r="M30" s="400"/>
      <c r="N30" s="401"/>
      <c r="O30" s="3"/>
      <c r="P30" s="3"/>
      <c r="Q30" s="3"/>
      <c r="R30" s="3"/>
    </row>
    <row r="31" spans="1:18" s="4" customFormat="1" ht="13" x14ac:dyDescent="0.3">
      <c r="A31" s="181" t="str">
        <f>IF(OR('Bilan médicamenteux'!$AG37="",'Bilan médicamenteux'!$AG37="Ne pas inclure"),"",IF('Bilan médicamenteux'!$A37="","",'Bilan médicamenteux'!$A37))</f>
        <v/>
      </c>
      <c r="B31" s="138" t="str">
        <f>IFERROR(IF(INDEX('Bilan médicamenteux'!$C37:$AF37,MATCH('Bilan médicamenteux'!$AG37,'Bilan médicamenteux'!$C$12:$AF$12,0))="","",INDEX('Bilan médicamenteux'!$C37:$AF37,MATCH('Bilan médicamenteux'!$AG37,'Bilan médicamenteux'!$C$12:$AF$12,0))),"")</f>
        <v/>
      </c>
      <c r="C31" s="138" t="str">
        <f>IFERROR(IF(INDEX('Bilan médicamenteux'!$C37:$AF37,MATCH('Bilan médicamenteux'!$AG37,'Bilan médicamenteux'!$C$12:$AF$12,0)+1)="","",INDEX('Bilan médicamenteux'!$C37:$AF37,MATCH('Bilan médicamenteux'!$AG37,'Bilan médicamenteux'!$C$12:$AF$12,0)+1)),"")</f>
        <v/>
      </c>
      <c r="D31" s="138" t="str">
        <f>IFERROR(IF(INDEX('Bilan médicamenteux'!$C37:$AF37,MATCH('Bilan médicamenteux'!$AG37,'Bilan médicamenteux'!$C$12:$AF$12,0)+2)="","",INDEX('Bilan médicamenteux'!$C37:$AF37,MATCH('Bilan médicamenteux'!$AG37,'Bilan médicamenteux'!$C$12:$AF$12,0)+2)),"")</f>
        <v/>
      </c>
      <c r="E31" s="138" t="str">
        <f>IFERROR(IF(INDEX('Bilan médicamenteux'!$C37:$AF37,MATCH('Bilan médicamenteux'!$AG37,'Bilan médicamenteux'!$C$12:$AF$12,0)+3)="","",INDEX('Bilan médicamenteux'!$C37:$AF37,MATCH('Bilan médicamenteux'!$AG37,'Bilan médicamenteux'!$C$12:$AF$12,0)+3)),"")</f>
        <v/>
      </c>
      <c r="F31" s="205" t="str">
        <f>IFERROR(IF(INDEX('Bilan médicamenteux'!$C37:$AF37,MATCH('Bilan médicamenteux'!$AG37,'Bilan médicamenteux'!$C$12:$AF$12,0)+4)="","",INDEX('Bilan médicamenteux'!$C37:$AF37,MATCH('Bilan médicamenteux'!$AG37,'Bilan médicamenteux'!$C$12:$AF$12,0)+4)),"")</f>
        <v/>
      </c>
      <c r="G31" s="399"/>
      <c r="H31" s="400"/>
      <c r="I31" s="400"/>
      <c r="J31" s="400"/>
      <c r="K31" s="400"/>
      <c r="L31" s="400"/>
      <c r="M31" s="400"/>
      <c r="N31" s="401"/>
      <c r="O31" s="3"/>
      <c r="P31" s="3"/>
      <c r="Q31" s="3"/>
      <c r="R31" s="3"/>
    </row>
    <row r="32" spans="1:18" s="4" customFormat="1" ht="13" x14ac:dyDescent="0.3">
      <c r="A32" s="181" t="str">
        <f>IF(OR('Bilan médicamenteux'!$AG38="",'Bilan médicamenteux'!$AG38="Ne pas inclure"),"",IF('Bilan médicamenteux'!$A38="","",'Bilan médicamenteux'!$A38))</f>
        <v/>
      </c>
      <c r="B32" s="138" t="str">
        <f>IFERROR(IF(INDEX('Bilan médicamenteux'!$C38:$AF38,MATCH('Bilan médicamenteux'!$AG38,'Bilan médicamenteux'!$C$12:$AF$12,0))="","",INDEX('Bilan médicamenteux'!$C38:$AF38,MATCH('Bilan médicamenteux'!$AG38,'Bilan médicamenteux'!$C$12:$AF$12,0))),"")</f>
        <v/>
      </c>
      <c r="C32" s="138" t="str">
        <f>IFERROR(IF(INDEX('Bilan médicamenteux'!$C38:$AF38,MATCH('Bilan médicamenteux'!$AG38,'Bilan médicamenteux'!$C$12:$AF$12,0)+1)="","",INDEX('Bilan médicamenteux'!$C38:$AF38,MATCH('Bilan médicamenteux'!$AG38,'Bilan médicamenteux'!$C$12:$AF$12,0)+1)),"")</f>
        <v/>
      </c>
      <c r="D32" s="138" t="str">
        <f>IFERROR(IF(INDEX('Bilan médicamenteux'!$C38:$AF38,MATCH('Bilan médicamenteux'!$AG38,'Bilan médicamenteux'!$C$12:$AF$12,0)+2)="","",INDEX('Bilan médicamenteux'!$C38:$AF38,MATCH('Bilan médicamenteux'!$AG38,'Bilan médicamenteux'!$C$12:$AF$12,0)+2)),"")</f>
        <v/>
      </c>
      <c r="E32" s="138" t="str">
        <f>IFERROR(IF(INDEX('Bilan médicamenteux'!$C38:$AF38,MATCH('Bilan médicamenteux'!$AG38,'Bilan médicamenteux'!$C$12:$AF$12,0)+3)="","",INDEX('Bilan médicamenteux'!$C38:$AF38,MATCH('Bilan médicamenteux'!$AG38,'Bilan médicamenteux'!$C$12:$AF$12,0)+3)),"")</f>
        <v/>
      </c>
      <c r="F32" s="205" t="str">
        <f>IFERROR(IF(INDEX('Bilan médicamenteux'!$C38:$AF38,MATCH('Bilan médicamenteux'!$AG38,'Bilan médicamenteux'!$C$12:$AF$12,0)+4)="","",INDEX('Bilan médicamenteux'!$C38:$AF38,MATCH('Bilan médicamenteux'!$AG38,'Bilan médicamenteux'!$C$12:$AF$12,0)+4)),"")</f>
        <v/>
      </c>
      <c r="G32" s="399"/>
      <c r="H32" s="400"/>
      <c r="I32" s="400"/>
      <c r="J32" s="400"/>
      <c r="K32" s="400"/>
      <c r="L32" s="400"/>
      <c r="M32" s="400"/>
      <c r="N32" s="401"/>
      <c r="O32" s="3"/>
      <c r="P32" s="3"/>
      <c r="Q32" s="3"/>
      <c r="R32" s="3"/>
    </row>
    <row r="33" spans="1:18" s="4" customFormat="1" ht="13" x14ac:dyDescent="0.3">
      <c r="A33" s="181" t="str">
        <f>IF(OR('Bilan médicamenteux'!$AG39="",'Bilan médicamenteux'!$AG39="Ne pas inclure"),"",IF('Bilan médicamenteux'!$A39="","",'Bilan médicamenteux'!$A39))</f>
        <v/>
      </c>
      <c r="B33" s="138" t="str">
        <f>IFERROR(IF(INDEX('Bilan médicamenteux'!$C39:$AF39,MATCH('Bilan médicamenteux'!$AG39,'Bilan médicamenteux'!$C$12:$AF$12,0))="","",INDEX('Bilan médicamenteux'!$C39:$AF39,MATCH('Bilan médicamenteux'!$AG39,'Bilan médicamenteux'!$C$12:$AF$12,0))),"")</f>
        <v/>
      </c>
      <c r="C33" s="138" t="str">
        <f>IFERROR(IF(INDEX('Bilan médicamenteux'!$C39:$AF39,MATCH('Bilan médicamenteux'!$AG39,'Bilan médicamenteux'!$C$12:$AF$12,0)+1)="","",INDEX('Bilan médicamenteux'!$C39:$AF39,MATCH('Bilan médicamenteux'!$AG39,'Bilan médicamenteux'!$C$12:$AF$12,0)+1)),"")</f>
        <v/>
      </c>
      <c r="D33" s="138" t="str">
        <f>IFERROR(IF(INDEX('Bilan médicamenteux'!$C39:$AF39,MATCH('Bilan médicamenteux'!$AG39,'Bilan médicamenteux'!$C$12:$AF$12,0)+2)="","",INDEX('Bilan médicamenteux'!$C39:$AF39,MATCH('Bilan médicamenteux'!$AG39,'Bilan médicamenteux'!$C$12:$AF$12,0)+2)),"")</f>
        <v/>
      </c>
      <c r="E33" s="138" t="str">
        <f>IFERROR(IF(INDEX('Bilan médicamenteux'!$C39:$AF39,MATCH('Bilan médicamenteux'!$AG39,'Bilan médicamenteux'!$C$12:$AF$12,0)+3)="","",INDEX('Bilan médicamenteux'!$C39:$AF39,MATCH('Bilan médicamenteux'!$AG39,'Bilan médicamenteux'!$C$12:$AF$12,0)+3)),"")</f>
        <v/>
      </c>
      <c r="F33" s="205" t="str">
        <f>IFERROR(IF(INDEX('Bilan médicamenteux'!$C39:$AF39,MATCH('Bilan médicamenteux'!$AG39,'Bilan médicamenteux'!$C$12:$AF$12,0)+4)="","",INDEX('Bilan médicamenteux'!$C39:$AF39,MATCH('Bilan médicamenteux'!$AG39,'Bilan médicamenteux'!$C$12:$AF$12,0)+4)),"")</f>
        <v/>
      </c>
      <c r="G33" s="399"/>
      <c r="H33" s="400"/>
      <c r="I33" s="400"/>
      <c r="J33" s="400"/>
      <c r="K33" s="400"/>
      <c r="L33" s="400"/>
      <c r="M33" s="400"/>
      <c r="N33" s="401"/>
      <c r="O33" s="3"/>
      <c r="P33" s="3"/>
      <c r="Q33" s="3"/>
      <c r="R33" s="3"/>
    </row>
    <row r="34" spans="1:18" s="4" customFormat="1" ht="13" x14ac:dyDescent="0.3">
      <c r="A34" s="181" t="str">
        <f>IF(OR('Bilan médicamenteux'!$AG40="",'Bilan médicamenteux'!$AG40="Ne pas inclure"),"",IF('Bilan médicamenteux'!$A40="","",'Bilan médicamenteux'!$A40))</f>
        <v/>
      </c>
      <c r="B34" s="138" t="str">
        <f>IFERROR(IF(INDEX('Bilan médicamenteux'!$C40:$AF40,MATCH('Bilan médicamenteux'!$AG40,'Bilan médicamenteux'!$C$12:$AF$12,0))="","",INDEX('Bilan médicamenteux'!$C40:$AF40,MATCH('Bilan médicamenteux'!$AG40,'Bilan médicamenteux'!$C$12:$AF$12,0))),"")</f>
        <v/>
      </c>
      <c r="C34" s="138" t="str">
        <f>IFERROR(IF(INDEX('Bilan médicamenteux'!$C40:$AF40,MATCH('Bilan médicamenteux'!$AG40,'Bilan médicamenteux'!$C$12:$AF$12,0)+1)="","",INDEX('Bilan médicamenteux'!$C40:$AF40,MATCH('Bilan médicamenteux'!$AG40,'Bilan médicamenteux'!$C$12:$AF$12,0)+1)),"")</f>
        <v/>
      </c>
      <c r="D34" s="138" t="str">
        <f>IFERROR(IF(INDEX('Bilan médicamenteux'!$C40:$AF40,MATCH('Bilan médicamenteux'!$AG40,'Bilan médicamenteux'!$C$12:$AF$12,0)+2)="","",INDEX('Bilan médicamenteux'!$C40:$AF40,MATCH('Bilan médicamenteux'!$AG40,'Bilan médicamenteux'!$C$12:$AF$12,0)+2)),"")</f>
        <v/>
      </c>
      <c r="E34" s="138" t="str">
        <f>IFERROR(IF(INDEX('Bilan médicamenteux'!$C40:$AF40,MATCH('Bilan médicamenteux'!$AG40,'Bilan médicamenteux'!$C$12:$AF$12,0)+3)="","",INDEX('Bilan médicamenteux'!$C40:$AF40,MATCH('Bilan médicamenteux'!$AG40,'Bilan médicamenteux'!$C$12:$AF$12,0)+3)),"")</f>
        <v/>
      </c>
      <c r="F34" s="205" t="str">
        <f>IFERROR(IF(INDEX('Bilan médicamenteux'!$C40:$AF40,MATCH('Bilan médicamenteux'!$AG40,'Bilan médicamenteux'!$C$12:$AF$12,0)+4)="","",INDEX('Bilan médicamenteux'!$C40:$AF40,MATCH('Bilan médicamenteux'!$AG40,'Bilan médicamenteux'!$C$12:$AF$12,0)+4)),"")</f>
        <v/>
      </c>
      <c r="G34" s="399"/>
      <c r="H34" s="400"/>
      <c r="I34" s="400"/>
      <c r="J34" s="400"/>
      <c r="K34" s="400"/>
      <c r="L34" s="400"/>
      <c r="M34" s="400"/>
      <c r="N34" s="401"/>
      <c r="O34" s="3"/>
      <c r="P34" s="3"/>
      <c r="Q34" s="3"/>
      <c r="R34" s="3"/>
    </row>
    <row r="35" spans="1:18" s="4" customFormat="1" ht="13" x14ac:dyDescent="0.3">
      <c r="A35" s="181" t="str">
        <f>IF(OR('Bilan médicamenteux'!$AG41="",'Bilan médicamenteux'!$AG41="Ne pas inclure"),"",IF('Bilan médicamenteux'!$A41="","",'Bilan médicamenteux'!$A41))</f>
        <v/>
      </c>
      <c r="B35" s="138" t="str">
        <f>IFERROR(IF(INDEX('Bilan médicamenteux'!$C41:$AF41,MATCH('Bilan médicamenteux'!$AG41,'Bilan médicamenteux'!$C$12:$AF$12,0))="","",INDEX('Bilan médicamenteux'!$C41:$AF41,MATCH('Bilan médicamenteux'!$AG41,'Bilan médicamenteux'!$C$12:$AF$12,0))),"")</f>
        <v/>
      </c>
      <c r="C35" s="138" t="str">
        <f>IFERROR(IF(INDEX('Bilan médicamenteux'!$C41:$AF41,MATCH('Bilan médicamenteux'!$AG41,'Bilan médicamenteux'!$C$12:$AF$12,0)+1)="","",INDEX('Bilan médicamenteux'!$C41:$AF41,MATCH('Bilan médicamenteux'!$AG41,'Bilan médicamenteux'!$C$12:$AF$12,0)+1)),"")</f>
        <v/>
      </c>
      <c r="D35" s="138" t="str">
        <f>IFERROR(IF(INDEX('Bilan médicamenteux'!$C41:$AF41,MATCH('Bilan médicamenteux'!$AG41,'Bilan médicamenteux'!$C$12:$AF$12,0)+2)="","",INDEX('Bilan médicamenteux'!$C41:$AF41,MATCH('Bilan médicamenteux'!$AG41,'Bilan médicamenteux'!$C$12:$AF$12,0)+2)),"")</f>
        <v/>
      </c>
      <c r="E35" s="138" t="str">
        <f>IFERROR(IF(INDEX('Bilan médicamenteux'!$C41:$AF41,MATCH('Bilan médicamenteux'!$AG41,'Bilan médicamenteux'!$C$12:$AF$12,0)+3)="","",INDEX('Bilan médicamenteux'!$C41:$AF41,MATCH('Bilan médicamenteux'!$AG41,'Bilan médicamenteux'!$C$12:$AF$12,0)+3)),"")</f>
        <v/>
      </c>
      <c r="F35" s="205" t="str">
        <f>IFERROR(IF(INDEX('Bilan médicamenteux'!$C41:$AF41,MATCH('Bilan médicamenteux'!$AG41,'Bilan médicamenteux'!$C$12:$AF$12,0)+4)="","",INDEX('Bilan médicamenteux'!$C41:$AF41,MATCH('Bilan médicamenteux'!$AG41,'Bilan médicamenteux'!$C$12:$AF$12,0)+4)),"")</f>
        <v/>
      </c>
      <c r="G35" s="399"/>
      <c r="H35" s="400"/>
      <c r="I35" s="400"/>
      <c r="J35" s="400"/>
      <c r="K35" s="400"/>
      <c r="L35" s="400"/>
      <c r="M35" s="400"/>
      <c r="N35" s="401"/>
      <c r="O35" s="3"/>
      <c r="P35" s="3"/>
      <c r="Q35" s="3"/>
      <c r="R35" s="3"/>
    </row>
    <row r="36" spans="1:18" s="4" customFormat="1" ht="13" x14ac:dyDescent="0.3">
      <c r="A36" s="181" t="str">
        <f>IF(OR('Bilan médicamenteux'!$AG42="",'Bilan médicamenteux'!$AG42="Ne pas inclure"),"",IF('Bilan médicamenteux'!$A42="","",'Bilan médicamenteux'!$A42))</f>
        <v/>
      </c>
      <c r="B36" s="138" t="str">
        <f>IFERROR(IF(INDEX('Bilan médicamenteux'!$C42:$AF42,MATCH('Bilan médicamenteux'!$AG42,'Bilan médicamenteux'!$C$12:$AF$12,0))="","",INDEX('Bilan médicamenteux'!$C42:$AF42,MATCH('Bilan médicamenteux'!$AG42,'Bilan médicamenteux'!$C$12:$AF$12,0))),"")</f>
        <v/>
      </c>
      <c r="C36" s="138" t="str">
        <f>IFERROR(IF(INDEX('Bilan médicamenteux'!$C42:$AF42,MATCH('Bilan médicamenteux'!$AG42,'Bilan médicamenteux'!$C$12:$AF$12,0)+1)="","",INDEX('Bilan médicamenteux'!$C42:$AF42,MATCH('Bilan médicamenteux'!$AG42,'Bilan médicamenteux'!$C$12:$AF$12,0)+1)),"")</f>
        <v/>
      </c>
      <c r="D36" s="138" t="str">
        <f>IFERROR(IF(INDEX('Bilan médicamenteux'!$C42:$AF42,MATCH('Bilan médicamenteux'!$AG42,'Bilan médicamenteux'!$C$12:$AF$12,0)+2)="","",INDEX('Bilan médicamenteux'!$C42:$AF42,MATCH('Bilan médicamenteux'!$AG42,'Bilan médicamenteux'!$C$12:$AF$12,0)+2)),"")</f>
        <v/>
      </c>
      <c r="E36" s="138" t="str">
        <f>IFERROR(IF(INDEX('Bilan médicamenteux'!$C42:$AF42,MATCH('Bilan médicamenteux'!$AG42,'Bilan médicamenteux'!$C$12:$AF$12,0)+3)="","",INDEX('Bilan médicamenteux'!$C42:$AF42,MATCH('Bilan médicamenteux'!$AG42,'Bilan médicamenteux'!$C$12:$AF$12,0)+3)),"")</f>
        <v/>
      </c>
      <c r="F36" s="205" t="str">
        <f>IFERROR(IF(INDEX('Bilan médicamenteux'!$C42:$AF42,MATCH('Bilan médicamenteux'!$AG42,'Bilan médicamenteux'!$C$12:$AF$12,0)+4)="","",INDEX('Bilan médicamenteux'!$C42:$AF42,MATCH('Bilan médicamenteux'!$AG42,'Bilan médicamenteux'!$C$12:$AF$12,0)+4)),"")</f>
        <v/>
      </c>
      <c r="G36" s="399"/>
      <c r="H36" s="400"/>
      <c r="I36" s="400"/>
      <c r="J36" s="400"/>
      <c r="K36" s="400"/>
      <c r="L36" s="400"/>
      <c r="M36" s="400"/>
      <c r="N36" s="401"/>
      <c r="O36" s="3"/>
      <c r="P36" s="3"/>
      <c r="Q36" s="3"/>
      <c r="R36" s="3"/>
    </row>
    <row r="37" spans="1:18" s="4" customFormat="1" ht="13" x14ac:dyDescent="0.3">
      <c r="A37" s="181" t="str">
        <f>IF(OR('Bilan médicamenteux'!$AG43="",'Bilan médicamenteux'!$AG43="Ne pas inclure"),"",IF('Bilan médicamenteux'!$A43="","",'Bilan médicamenteux'!$A43))</f>
        <v/>
      </c>
      <c r="B37" s="138" t="str">
        <f>IFERROR(IF(INDEX('Bilan médicamenteux'!$C43:$AF43,MATCH('Bilan médicamenteux'!$AG43,'Bilan médicamenteux'!$C$12:$AF$12,0))="","",INDEX('Bilan médicamenteux'!$C43:$AF43,MATCH('Bilan médicamenteux'!$AG43,'Bilan médicamenteux'!$C$12:$AF$12,0))),"")</f>
        <v/>
      </c>
      <c r="C37" s="138" t="str">
        <f>IFERROR(IF(INDEX('Bilan médicamenteux'!$C43:$AF43,MATCH('Bilan médicamenteux'!$AG43,'Bilan médicamenteux'!$C$12:$AF$12,0)+1)="","",INDEX('Bilan médicamenteux'!$C43:$AF43,MATCH('Bilan médicamenteux'!$AG43,'Bilan médicamenteux'!$C$12:$AF$12,0)+1)),"")</f>
        <v/>
      </c>
      <c r="D37" s="138" t="str">
        <f>IFERROR(IF(INDEX('Bilan médicamenteux'!$C43:$AF43,MATCH('Bilan médicamenteux'!$AG43,'Bilan médicamenteux'!$C$12:$AF$12,0)+2)="","",INDEX('Bilan médicamenteux'!$C43:$AF43,MATCH('Bilan médicamenteux'!$AG43,'Bilan médicamenteux'!$C$12:$AF$12,0)+2)),"")</f>
        <v/>
      </c>
      <c r="E37" s="138" t="str">
        <f>IFERROR(IF(INDEX('Bilan médicamenteux'!$C43:$AF43,MATCH('Bilan médicamenteux'!$AG43,'Bilan médicamenteux'!$C$12:$AF$12,0)+3)="","",INDEX('Bilan médicamenteux'!$C43:$AF43,MATCH('Bilan médicamenteux'!$AG43,'Bilan médicamenteux'!$C$12:$AF$12,0)+3)),"")</f>
        <v/>
      </c>
      <c r="F37" s="205" t="str">
        <f>IFERROR(IF(INDEX('Bilan médicamenteux'!$C43:$AF43,MATCH('Bilan médicamenteux'!$AG43,'Bilan médicamenteux'!$C$12:$AF$12,0)+4)="","",INDEX('Bilan médicamenteux'!$C43:$AF43,MATCH('Bilan médicamenteux'!$AG43,'Bilan médicamenteux'!$C$12:$AF$12,0)+4)),"")</f>
        <v/>
      </c>
      <c r="G37" s="399"/>
      <c r="H37" s="400"/>
      <c r="I37" s="400"/>
      <c r="J37" s="400"/>
      <c r="K37" s="400"/>
      <c r="L37" s="400"/>
      <c r="M37" s="400"/>
      <c r="N37" s="401"/>
      <c r="O37" s="3"/>
      <c r="P37" s="3"/>
      <c r="Q37" s="3"/>
      <c r="R37" s="3"/>
    </row>
    <row r="38" spans="1:18" s="4" customFormat="1" ht="13" x14ac:dyDescent="0.3">
      <c r="A38" s="181" t="str">
        <f>IF(OR('Bilan médicamenteux'!$AG44="",'Bilan médicamenteux'!$AG44="Ne pas inclure"),"",IF('Bilan médicamenteux'!$A44="","",'Bilan médicamenteux'!$A44))</f>
        <v/>
      </c>
      <c r="B38" s="138" t="str">
        <f>IFERROR(IF(INDEX('Bilan médicamenteux'!$C44:$AF44,MATCH('Bilan médicamenteux'!$AG44,'Bilan médicamenteux'!$C$12:$AF$12,0))="","",INDEX('Bilan médicamenteux'!$C44:$AF44,MATCH('Bilan médicamenteux'!$AG44,'Bilan médicamenteux'!$C$12:$AF$12,0))),"")</f>
        <v/>
      </c>
      <c r="C38" s="138" t="str">
        <f>IFERROR(IF(INDEX('Bilan médicamenteux'!$C44:$AF44,MATCH('Bilan médicamenteux'!$AG44,'Bilan médicamenteux'!$C$12:$AF$12,0)+1)="","",INDEX('Bilan médicamenteux'!$C44:$AF44,MATCH('Bilan médicamenteux'!$AG44,'Bilan médicamenteux'!$C$12:$AF$12,0)+1)),"")</f>
        <v/>
      </c>
      <c r="D38" s="138" t="str">
        <f>IFERROR(IF(INDEX('Bilan médicamenteux'!$C44:$AF44,MATCH('Bilan médicamenteux'!$AG44,'Bilan médicamenteux'!$C$12:$AF$12,0)+2)="","",INDEX('Bilan médicamenteux'!$C44:$AF44,MATCH('Bilan médicamenteux'!$AG44,'Bilan médicamenteux'!$C$12:$AF$12,0)+2)),"")</f>
        <v/>
      </c>
      <c r="E38" s="138" t="str">
        <f>IFERROR(IF(INDEX('Bilan médicamenteux'!$C44:$AF44,MATCH('Bilan médicamenteux'!$AG44,'Bilan médicamenteux'!$C$12:$AF$12,0)+3)="","",INDEX('Bilan médicamenteux'!$C44:$AF44,MATCH('Bilan médicamenteux'!$AG44,'Bilan médicamenteux'!$C$12:$AF$12,0)+3)),"")</f>
        <v/>
      </c>
      <c r="F38" s="205" t="str">
        <f>IFERROR(IF(INDEX('Bilan médicamenteux'!$C44:$AF44,MATCH('Bilan médicamenteux'!$AG44,'Bilan médicamenteux'!$C$12:$AF$12,0)+4)="","",INDEX('Bilan médicamenteux'!$C44:$AF44,MATCH('Bilan médicamenteux'!$AG44,'Bilan médicamenteux'!$C$12:$AF$12,0)+4)),"")</f>
        <v/>
      </c>
      <c r="G38" s="399"/>
      <c r="H38" s="400"/>
      <c r="I38" s="400"/>
      <c r="J38" s="400"/>
      <c r="K38" s="400"/>
      <c r="L38" s="400"/>
      <c r="M38" s="400"/>
      <c r="N38" s="401"/>
      <c r="O38" s="3"/>
      <c r="P38" s="3"/>
      <c r="Q38" s="3"/>
      <c r="R38" s="3"/>
    </row>
    <row r="39" spans="1:18" s="4" customFormat="1" ht="13" x14ac:dyDescent="0.3">
      <c r="A39" s="181" t="str">
        <f>IF(OR('Bilan médicamenteux'!$AG45="",'Bilan médicamenteux'!$AG45="Ne pas inclure"),"",IF('Bilan médicamenteux'!$A45="","",'Bilan médicamenteux'!$A45))</f>
        <v/>
      </c>
      <c r="B39" s="138" t="str">
        <f>IFERROR(IF(INDEX('Bilan médicamenteux'!$C45:$AF45,MATCH('Bilan médicamenteux'!$AG45,'Bilan médicamenteux'!$C$12:$AF$12,0))="","",INDEX('Bilan médicamenteux'!$C45:$AF45,MATCH('Bilan médicamenteux'!$AG45,'Bilan médicamenteux'!$C$12:$AF$12,0))),"")</f>
        <v/>
      </c>
      <c r="C39" s="138" t="str">
        <f>IFERROR(IF(INDEX('Bilan médicamenteux'!$C45:$AF45,MATCH('Bilan médicamenteux'!$AG45,'Bilan médicamenteux'!$C$12:$AF$12,0)+1)="","",INDEX('Bilan médicamenteux'!$C45:$AF45,MATCH('Bilan médicamenteux'!$AG45,'Bilan médicamenteux'!$C$12:$AF$12,0)+1)),"")</f>
        <v/>
      </c>
      <c r="D39" s="138" t="str">
        <f>IFERROR(IF(INDEX('Bilan médicamenteux'!$C45:$AF45,MATCH('Bilan médicamenteux'!$AG45,'Bilan médicamenteux'!$C$12:$AF$12,0)+2)="","",INDEX('Bilan médicamenteux'!$C45:$AF45,MATCH('Bilan médicamenteux'!$AG45,'Bilan médicamenteux'!$C$12:$AF$12,0)+2)),"")</f>
        <v/>
      </c>
      <c r="E39" s="138" t="str">
        <f>IFERROR(IF(INDEX('Bilan médicamenteux'!$C45:$AF45,MATCH('Bilan médicamenteux'!$AG45,'Bilan médicamenteux'!$C$12:$AF$12,0)+3)="","",INDEX('Bilan médicamenteux'!$C45:$AF45,MATCH('Bilan médicamenteux'!$AG45,'Bilan médicamenteux'!$C$12:$AF$12,0)+3)),"")</f>
        <v/>
      </c>
      <c r="F39" s="205" t="str">
        <f>IFERROR(IF(INDEX('Bilan médicamenteux'!$C45:$AF45,MATCH('Bilan médicamenteux'!$AG45,'Bilan médicamenteux'!$C$12:$AF$12,0)+4)="","",INDEX('Bilan médicamenteux'!$C45:$AF45,MATCH('Bilan médicamenteux'!$AG45,'Bilan médicamenteux'!$C$12:$AF$12,0)+4)),"")</f>
        <v/>
      </c>
      <c r="G39" s="399"/>
      <c r="H39" s="400"/>
      <c r="I39" s="400"/>
      <c r="J39" s="400"/>
      <c r="K39" s="400"/>
      <c r="L39" s="400"/>
      <c r="M39" s="400"/>
      <c r="N39" s="401"/>
      <c r="O39" s="3"/>
      <c r="P39" s="3"/>
      <c r="Q39" s="3"/>
      <c r="R39" s="3"/>
    </row>
    <row r="40" spans="1:18" x14ac:dyDescent="0.35">
      <c r="A40" s="181" t="str">
        <f>IF(OR('Bilan médicamenteux'!$AG46="",'Bilan médicamenteux'!$AG46="Ne pas inclure"),"",IF('Bilan médicamenteux'!$A46="","",'Bilan médicamenteux'!$A46))</f>
        <v/>
      </c>
      <c r="B40" s="138" t="str">
        <f>IFERROR(IF(INDEX('Bilan médicamenteux'!$C46:$AF46,MATCH('Bilan médicamenteux'!$AG46,'Bilan médicamenteux'!$C$12:$AF$12,0))="","",INDEX('Bilan médicamenteux'!$C46:$AF46,MATCH('Bilan médicamenteux'!$AG46,'Bilan médicamenteux'!$C$12:$AF$12,0))),"")</f>
        <v/>
      </c>
      <c r="C40" s="138" t="str">
        <f>IFERROR(IF(INDEX('Bilan médicamenteux'!$C46:$AF46,MATCH('Bilan médicamenteux'!$AG46,'Bilan médicamenteux'!$C$12:$AF$12,0)+1)="","",INDEX('Bilan médicamenteux'!$C46:$AF46,MATCH('Bilan médicamenteux'!$AG46,'Bilan médicamenteux'!$C$12:$AF$12,0)+1)),"")</f>
        <v/>
      </c>
      <c r="D40" s="138" t="str">
        <f>IFERROR(IF(INDEX('Bilan médicamenteux'!$C46:$AF46,MATCH('Bilan médicamenteux'!$AG46,'Bilan médicamenteux'!$C$12:$AF$12,0)+2)="","",INDEX('Bilan médicamenteux'!$C46:$AF46,MATCH('Bilan médicamenteux'!$AG46,'Bilan médicamenteux'!$C$12:$AF$12,0)+2)),"")</f>
        <v/>
      </c>
      <c r="E40" s="138" t="str">
        <f>IFERROR(IF(INDEX('Bilan médicamenteux'!$C46:$AF46,MATCH('Bilan médicamenteux'!$AG46,'Bilan médicamenteux'!$C$12:$AF$12,0)+3)="","",INDEX('Bilan médicamenteux'!$C46:$AF46,MATCH('Bilan médicamenteux'!$AG46,'Bilan médicamenteux'!$C$12:$AF$12,0)+3)),"")</f>
        <v/>
      </c>
      <c r="F40" s="205" t="str">
        <f>IFERROR(IF(INDEX('Bilan médicamenteux'!$C46:$AF46,MATCH('Bilan médicamenteux'!$AG46,'Bilan médicamenteux'!$C$12:$AF$12,0)+4)="","",INDEX('Bilan médicamenteux'!$C46:$AF46,MATCH('Bilan médicamenteux'!$AG46,'Bilan médicamenteux'!$C$12:$AF$12,0)+4)),"")</f>
        <v/>
      </c>
      <c r="G40" s="399"/>
      <c r="H40" s="400"/>
      <c r="I40" s="400"/>
      <c r="J40" s="400"/>
      <c r="K40" s="400"/>
      <c r="L40" s="400"/>
      <c r="M40" s="400"/>
      <c r="N40" s="401"/>
    </row>
    <row r="41" spans="1:18" x14ac:dyDescent="0.35">
      <c r="A41" s="181" t="str">
        <f>IF(OR('Bilan médicamenteux'!$AG47="",'Bilan médicamenteux'!$AG47="Ne pas inclure"),"",IF('Bilan médicamenteux'!$A47="","",'Bilan médicamenteux'!$A47))</f>
        <v/>
      </c>
      <c r="B41" s="138" t="str">
        <f>IFERROR(IF(INDEX('Bilan médicamenteux'!$C47:$AF47,MATCH('Bilan médicamenteux'!$AG47,'Bilan médicamenteux'!$C$12:$AF$12,0))="","",INDEX('Bilan médicamenteux'!$C47:$AF47,MATCH('Bilan médicamenteux'!$AG47,'Bilan médicamenteux'!$C$12:$AF$12,0))),"")</f>
        <v/>
      </c>
      <c r="C41" s="138" t="str">
        <f>IFERROR(IF(INDEX('Bilan médicamenteux'!$C47:$AF47,MATCH('Bilan médicamenteux'!$AG47,'Bilan médicamenteux'!$C$12:$AF$12,0)+1)="","",INDEX('Bilan médicamenteux'!$C47:$AF47,MATCH('Bilan médicamenteux'!$AG47,'Bilan médicamenteux'!$C$12:$AF$12,0)+1)),"")</f>
        <v/>
      </c>
      <c r="D41" s="138" t="str">
        <f>IFERROR(IF(INDEX('Bilan médicamenteux'!$C47:$AF47,MATCH('Bilan médicamenteux'!$AG47,'Bilan médicamenteux'!$C$12:$AF$12,0)+2)="","",INDEX('Bilan médicamenteux'!$C47:$AF47,MATCH('Bilan médicamenteux'!$AG47,'Bilan médicamenteux'!$C$12:$AF$12,0)+2)),"")</f>
        <v/>
      </c>
      <c r="E41" s="138" t="str">
        <f>IFERROR(IF(INDEX('Bilan médicamenteux'!$C47:$AF47,MATCH('Bilan médicamenteux'!$AG47,'Bilan médicamenteux'!$C$12:$AF$12,0)+3)="","",INDEX('Bilan médicamenteux'!$C47:$AF47,MATCH('Bilan médicamenteux'!$AG47,'Bilan médicamenteux'!$C$12:$AF$12,0)+3)),"")</f>
        <v/>
      </c>
      <c r="F41" s="205" t="str">
        <f>IFERROR(IF(INDEX('Bilan médicamenteux'!$C47:$AF47,MATCH('Bilan médicamenteux'!$AG47,'Bilan médicamenteux'!$C$12:$AF$12,0)+4)="","",INDEX('Bilan médicamenteux'!$C47:$AF47,MATCH('Bilan médicamenteux'!$AG47,'Bilan médicamenteux'!$C$12:$AF$12,0)+4)),"")</f>
        <v/>
      </c>
      <c r="G41" s="399"/>
      <c r="H41" s="400"/>
      <c r="I41" s="400"/>
      <c r="J41" s="400"/>
      <c r="K41" s="400"/>
      <c r="L41" s="400"/>
      <c r="M41" s="400"/>
      <c r="N41" s="401"/>
    </row>
    <row r="42" spans="1:18" x14ac:dyDescent="0.35">
      <c r="A42" s="181" t="str">
        <f>IF(OR('Bilan médicamenteux'!$AG48="",'Bilan médicamenteux'!$AG48="Ne pas inclure"),"",IF('Bilan médicamenteux'!$A48="","",'Bilan médicamenteux'!$A48))</f>
        <v/>
      </c>
      <c r="B42" s="138" t="str">
        <f>IFERROR(IF(INDEX('Bilan médicamenteux'!$C48:$AF48,MATCH('Bilan médicamenteux'!$AG48,'Bilan médicamenteux'!$C$12:$AF$12,0))="","",INDEX('Bilan médicamenteux'!$C48:$AF48,MATCH('Bilan médicamenteux'!$AG48,'Bilan médicamenteux'!$C$12:$AF$12,0))),"")</f>
        <v/>
      </c>
      <c r="C42" s="138" t="str">
        <f>IFERROR(IF(INDEX('Bilan médicamenteux'!$C48:$AF48,MATCH('Bilan médicamenteux'!$AG48,'Bilan médicamenteux'!$C$12:$AF$12,0)+1)="","",INDEX('Bilan médicamenteux'!$C48:$AF48,MATCH('Bilan médicamenteux'!$AG48,'Bilan médicamenteux'!$C$12:$AF$12,0)+1)),"")</f>
        <v/>
      </c>
      <c r="D42" s="138" t="str">
        <f>IFERROR(IF(INDEX('Bilan médicamenteux'!$C48:$AF48,MATCH('Bilan médicamenteux'!$AG48,'Bilan médicamenteux'!$C$12:$AF$12,0)+2)="","",INDEX('Bilan médicamenteux'!$C48:$AF48,MATCH('Bilan médicamenteux'!$AG48,'Bilan médicamenteux'!$C$12:$AF$12,0)+2)),"")</f>
        <v/>
      </c>
      <c r="E42" s="138" t="str">
        <f>IFERROR(IF(INDEX('Bilan médicamenteux'!$C48:$AF48,MATCH('Bilan médicamenteux'!$AG48,'Bilan médicamenteux'!$C$12:$AF$12,0)+3)="","",INDEX('Bilan médicamenteux'!$C48:$AF48,MATCH('Bilan médicamenteux'!$AG48,'Bilan médicamenteux'!$C$12:$AF$12,0)+3)),"")</f>
        <v/>
      </c>
      <c r="F42" s="205" t="str">
        <f>IFERROR(IF(INDEX('Bilan médicamenteux'!$C48:$AF48,MATCH('Bilan médicamenteux'!$AG48,'Bilan médicamenteux'!$C$12:$AF$12,0)+4)="","",INDEX('Bilan médicamenteux'!$C48:$AF48,MATCH('Bilan médicamenteux'!$AG48,'Bilan médicamenteux'!$C$12:$AF$12,0)+4)),"")</f>
        <v/>
      </c>
      <c r="G42" s="399"/>
      <c r="H42" s="400"/>
      <c r="I42" s="400"/>
      <c r="J42" s="400"/>
      <c r="K42" s="400"/>
      <c r="L42" s="400"/>
      <c r="M42" s="400"/>
      <c r="N42" s="401"/>
    </row>
    <row r="43" spans="1:18" x14ac:dyDescent="0.35">
      <c r="A43" s="181" t="str">
        <f>IF(OR('Bilan médicamenteux'!$AG49="",'Bilan médicamenteux'!$AG49="Ne pas inclure"),"",IF('Bilan médicamenteux'!$A49="","",'Bilan médicamenteux'!$A49))</f>
        <v/>
      </c>
      <c r="B43" s="138" t="str">
        <f>IFERROR(IF(INDEX('Bilan médicamenteux'!$C49:$AF49,MATCH('Bilan médicamenteux'!$AG49,'Bilan médicamenteux'!$C$12:$AF$12,0))="","",INDEX('Bilan médicamenteux'!$C49:$AF49,MATCH('Bilan médicamenteux'!$AG49,'Bilan médicamenteux'!$C$12:$AF$12,0))),"")</f>
        <v/>
      </c>
      <c r="C43" s="138" t="str">
        <f>IFERROR(IF(INDEX('Bilan médicamenteux'!$C49:$AF49,MATCH('Bilan médicamenteux'!$AG49,'Bilan médicamenteux'!$C$12:$AF$12,0)+1)="","",INDEX('Bilan médicamenteux'!$C49:$AF49,MATCH('Bilan médicamenteux'!$AG49,'Bilan médicamenteux'!$C$12:$AF$12,0)+1)),"")</f>
        <v/>
      </c>
      <c r="D43" s="138" t="str">
        <f>IFERROR(IF(INDEX('Bilan médicamenteux'!$C49:$AF49,MATCH('Bilan médicamenteux'!$AG49,'Bilan médicamenteux'!$C$12:$AF$12,0)+2)="","",INDEX('Bilan médicamenteux'!$C49:$AF49,MATCH('Bilan médicamenteux'!$AG49,'Bilan médicamenteux'!$C$12:$AF$12,0)+2)),"")</f>
        <v/>
      </c>
      <c r="E43" s="138" t="str">
        <f>IFERROR(IF(INDEX('Bilan médicamenteux'!$C49:$AF49,MATCH('Bilan médicamenteux'!$AG49,'Bilan médicamenteux'!$C$12:$AF$12,0)+3)="","",INDEX('Bilan médicamenteux'!$C49:$AF49,MATCH('Bilan médicamenteux'!$AG49,'Bilan médicamenteux'!$C$12:$AF$12,0)+3)),"")</f>
        <v/>
      </c>
      <c r="F43" s="205" t="str">
        <f>IFERROR(IF(INDEX('Bilan médicamenteux'!$C49:$AF49,MATCH('Bilan médicamenteux'!$AG49,'Bilan médicamenteux'!$C$12:$AF$12,0)+4)="","",INDEX('Bilan médicamenteux'!$C49:$AF49,MATCH('Bilan médicamenteux'!$AG49,'Bilan médicamenteux'!$C$12:$AF$12,0)+4)),"")</f>
        <v/>
      </c>
      <c r="G43" s="399"/>
      <c r="H43" s="400"/>
      <c r="I43" s="400"/>
      <c r="J43" s="400"/>
      <c r="K43" s="400"/>
      <c r="L43" s="400"/>
      <c r="M43" s="400"/>
      <c r="N43" s="401"/>
    </row>
    <row r="44" spans="1:18" x14ac:dyDescent="0.35">
      <c r="A44" s="181" t="str">
        <f>IF(OR('Bilan médicamenteux'!$AG50="",'Bilan médicamenteux'!$AG50="Ne pas inclure"),"",IF('Bilan médicamenteux'!$A50="","",'Bilan médicamenteux'!$A50))</f>
        <v/>
      </c>
      <c r="B44" s="138" t="str">
        <f>IFERROR(IF(INDEX('Bilan médicamenteux'!$C50:$AF50,MATCH('Bilan médicamenteux'!$AG50,'Bilan médicamenteux'!$C$12:$AF$12,0))="","",INDEX('Bilan médicamenteux'!$C50:$AF50,MATCH('Bilan médicamenteux'!$AG50,'Bilan médicamenteux'!$C$12:$AF$12,0))),"")</f>
        <v/>
      </c>
      <c r="C44" s="138" t="str">
        <f>IFERROR(IF(INDEX('Bilan médicamenteux'!$C50:$AF50,MATCH('Bilan médicamenteux'!$AG50,'Bilan médicamenteux'!$C$12:$AF$12,0)+1)="","",INDEX('Bilan médicamenteux'!$C50:$AF50,MATCH('Bilan médicamenteux'!$AG50,'Bilan médicamenteux'!$C$12:$AF$12,0)+1)),"")</f>
        <v/>
      </c>
      <c r="D44" s="138" t="str">
        <f>IFERROR(IF(INDEX('Bilan médicamenteux'!$C50:$AF50,MATCH('Bilan médicamenteux'!$AG50,'Bilan médicamenteux'!$C$12:$AF$12,0)+2)="","",INDEX('Bilan médicamenteux'!$C50:$AF50,MATCH('Bilan médicamenteux'!$AG50,'Bilan médicamenteux'!$C$12:$AF$12,0)+2)),"")</f>
        <v/>
      </c>
      <c r="E44" s="138" t="str">
        <f>IFERROR(IF(INDEX('Bilan médicamenteux'!$C50:$AF50,MATCH('Bilan médicamenteux'!$AG50,'Bilan médicamenteux'!$C$12:$AF$12,0)+3)="","",INDEX('Bilan médicamenteux'!$C50:$AF50,MATCH('Bilan médicamenteux'!$AG50,'Bilan médicamenteux'!$C$12:$AF$12,0)+3)),"")</f>
        <v/>
      </c>
      <c r="F44" s="205" t="str">
        <f>IFERROR(IF(INDEX('Bilan médicamenteux'!$C50:$AF50,MATCH('Bilan médicamenteux'!$AG50,'Bilan médicamenteux'!$C$12:$AF$12,0)+4)="","",INDEX('Bilan médicamenteux'!$C50:$AF50,MATCH('Bilan médicamenteux'!$AG50,'Bilan médicamenteux'!$C$12:$AF$12,0)+4)),"")</f>
        <v/>
      </c>
      <c r="G44" s="399"/>
      <c r="H44" s="400"/>
      <c r="I44" s="400"/>
      <c r="J44" s="400"/>
      <c r="K44" s="400"/>
      <c r="L44" s="400"/>
      <c r="M44" s="400"/>
      <c r="N44" s="401"/>
    </row>
    <row r="45" spans="1:18" x14ac:dyDescent="0.35">
      <c r="A45" s="181" t="str">
        <f>IF(OR('Bilan médicamenteux'!$AG51="",'Bilan médicamenteux'!$AG51="Ne pas inclure"),"",IF('Bilan médicamenteux'!$A51="","",'Bilan médicamenteux'!$A51))</f>
        <v/>
      </c>
      <c r="B45" s="138" t="str">
        <f>IFERROR(IF(INDEX('Bilan médicamenteux'!$C51:$AF51,MATCH('Bilan médicamenteux'!$AG51,'Bilan médicamenteux'!$C$12:$AF$12,0))="","",INDEX('Bilan médicamenteux'!$C51:$AF51,MATCH('Bilan médicamenteux'!$AG51,'Bilan médicamenteux'!$C$12:$AF$12,0))),"")</f>
        <v/>
      </c>
      <c r="C45" s="138" t="str">
        <f>IFERROR(IF(INDEX('Bilan médicamenteux'!$C51:$AF51,MATCH('Bilan médicamenteux'!$AG51,'Bilan médicamenteux'!$C$12:$AF$12,0)+1)="","",INDEX('Bilan médicamenteux'!$C51:$AF51,MATCH('Bilan médicamenteux'!$AG51,'Bilan médicamenteux'!$C$12:$AF$12,0)+1)),"")</f>
        <v/>
      </c>
      <c r="D45" s="138" t="str">
        <f>IFERROR(IF(INDEX('Bilan médicamenteux'!$C51:$AF51,MATCH('Bilan médicamenteux'!$AG51,'Bilan médicamenteux'!$C$12:$AF$12,0)+2)="","",INDEX('Bilan médicamenteux'!$C51:$AF51,MATCH('Bilan médicamenteux'!$AG51,'Bilan médicamenteux'!$C$12:$AF$12,0)+2)),"")</f>
        <v/>
      </c>
      <c r="E45" s="138" t="str">
        <f>IFERROR(IF(INDEX('Bilan médicamenteux'!$C51:$AF51,MATCH('Bilan médicamenteux'!$AG51,'Bilan médicamenteux'!$C$12:$AF$12,0)+3)="","",INDEX('Bilan médicamenteux'!$C51:$AF51,MATCH('Bilan médicamenteux'!$AG51,'Bilan médicamenteux'!$C$12:$AF$12,0)+3)),"")</f>
        <v/>
      </c>
      <c r="F45" s="205" t="str">
        <f>IFERROR(IF(INDEX('Bilan médicamenteux'!$C51:$AF51,MATCH('Bilan médicamenteux'!$AG51,'Bilan médicamenteux'!$C$12:$AF$12,0)+4)="","",INDEX('Bilan médicamenteux'!$C51:$AF51,MATCH('Bilan médicamenteux'!$AG51,'Bilan médicamenteux'!$C$12:$AF$12,0)+4)),"")</f>
        <v/>
      </c>
      <c r="G45" s="399"/>
      <c r="H45" s="400"/>
      <c r="I45" s="400"/>
      <c r="J45" s="400"/>
      <c r="K45" s="400"/>
      <c r="L45" s="400"/>
      <c r="M45" s="400"/>
      <c r="N45" s="401"/>
    </row>
    <row r="46" spans="1:18" x14ac:dyDescent="0.35">
      <c r="A46" s="181" t="str">
        <f>IF(OR('Bilan médicamenteux'!$AG52="",'Bilan médicamenteux'!$AG52="Ne pas inclure"),"",IF('Bilan médicamenteux'!$A52="","",'Bilan médicamenteux'!$A52))</f>
        <v/>
      </c>
      <c r="B46" s="138" t="str">
        <f>IFERROR(IF(INDEX('Bilan médicamenteux'!$C52:$AF52,MATCH('Bilan médicamenteux'!$AG52,'Bilan médicamenteux'!$C$12:$AF$12,0))="","",INDEX('Bilan médicamenteux'!$C52:$AF52,MATCH('Bilan médicamenteux'!$AG52,'Bilan médicamenteux'!$C$12:$AF$12,0))),"")</f>
        <v/>
      </c>
      <c r="C46" s="138" t="str">
        <f>IFERROR(IF(INDEX('Bilan médicamenteux'!$C52:$AF52,MATCH('Bilan médicamenteux'!$AG52,'Bilan médicamenteux'!$C$12:$AF$12,0)+1)="","",INDEX('Bilan médicamenteux'!$C52:$AF52,MATCH('Bilan médicamenteux'!$AG52,'Bilan médicamenteux'!$C$12:$AF$12,0)+1)),"")</f>
        <v/>
      </c>
      <c r="D46" s="138" t="str">
        <f>IFERROR(IF(INDEX('Bilan médicamenteux'!$C52:$AF52,MATCH('Bilan médicamenteux'!$AG52,'Bilan médicamenteux'!$C$12:$AF$12,0)+2)="","",INDEX('Bilan médicamenteux'!$C52:$AF52,MATCH('Bilan médicamenteux'!$AG52,'Bilan médicamenteux'!$C$12:$AF$12,0)+2)),"")</f>
        <v/>
      </c>
      <c r="E46" s="138" t="str">
        <f>IFERROR(IF(INDEX('Bilan médicamenteux'!$C52:$AF52,MATCH('Bilan médicamenteux'!$AG52,'Bilan médicamenteux'!$C$12:$AF$12,0)+3)="","",INDEX('Bilan médicamenteux'!$C52:$AF52,MATCH('Bilan médicamenteux'!$AG52,'Bilan médicamenteux'!$C$12:$AF$12,0)+3)),"")</f>
        <v/>
      </c>
      <c r="F46" s="205" t="str">
        <f>IFERROR(IF(INDEX('Bilan médicamenteux'!$C52:$AF52,MATCH('Bilan médicamenteux'!$AG52,'Bilan médicamenteux'!$C$12:$AF$12,0)+4)="","",INDEX('Bilan médicamenteux'!$C52:$AF52,MATCH('Bilan médicamenteux'!$AG52,'Bilan médicamenteux'!$C$12:$AF$12,0)+4)),"")</f>
        <v/>
      </c>
      <c r="G46" s="399"/>
      <c r="H46" s="400"/>
      <c r="I46" s="400"/>
      <c r="J46" s="400"/>
      <c r="K46" s="400"/>
      <c r="L46" s="400"/>
      <c r="M46" s="400"/>
      <c r="N46" s="401"/>
    </row>
    <row r="47" spans="1:18" ht="15" thickBot="1" x14ac:dyDescent="0.4">
      <c r="A47" s="182" t="str">
        <f>IF(OR('Bilan médicamenteux'!$AG53="",'Bilan médicamenteux'!$AG53="Ne pas inclure"),"",IF('Bilan médicamenteux'!$A53="","",'Bilan médicamenteux'!$A53))</f>
        <v/>
      </c>
      <c r="B47" s="216" t="str">
        <f>IFERROR(IF(INDEX('Bilan médicamenteux'!$C53:$AF53,MATCH('Bilan médicamenteux'!$AG53,'Bilan médicamenteux'!$C$12:$AF$12,0))="","",INDEX('Bilan médicamenteux'!$C53:$AF53,MATCH('Bilan médicamenteux'!$AG53,'Bilan médicamenteux'!$C$12:$AF$12,0))),"")</f>
        <v/>
      </c>
      <c r="C47" s="216" t="str">
        <f>IFERROR(IF(INDEX('Bilan médicamenteux'!$C53:$AF53,MATCH('Bilan médicamenteux'!$AG53,'Bilan médicamenteux'!$C$12:$AF$12,0)+1)="","",INDEX('Bilan médicamenteux'!$C53:$AF53,MATCH('Bilan médicamenteux'!$AG53,'Bilan médicamenteux'!$C$12:$AF$12,0)+1)),"")</f>
        <v/>
      </c>
      <c r="D47" s="216" t="str">
        <f>IFERROR(IF(INDEX('Bilan médicamenteux'!$C53:$AF53,MATCH('Bilan médicamenteux'!$AG53,'Bilan médicamenteux'!$C$12:$AF$12,0)+2)="","",INDEX('Bilan médicamenteux'!$C53:$AF53,MATCH('Bilan médicamenteux'!$AG53,'Bilan médicamenteux'!$C$12:$AF$12,0)+2)),"")</f>
        <v/>
      </c>
      <c r="E47" s="216" t="str">
        <f>IFERROR(IF(INDEX('Bilan médicamenteux'!$C53:$AF53,MATCH('Bilan médicamenteux'!$AG53,'Bilan médicamenteux'!$C$12:$AF$12,0)+3)="","",INDEX('Bilan médicamenteux'!$C53:$AF53,MATCH('Bilan médicamenteux'!$AG53,'Bilan médicamenteux'!$C$12:$AF$12,0)+3)),"")</f>
        <v/>
      </c>
      <c r="F47" s="217" t="str">
        <f>IFERROR(IF(INDEX('Bilan médicamenteux'!$C53:$AF53,MATCH('Bilan médicamenteux'!$AG53,'Bilan médicamenteux'!$C$12:$AF$12,0)+4)="","",INDEX('Bilan médicamenteux'!$C53:$AF53,MATCH('Bilan médicamenteux'!$AG53,'Bilan médicamenteux'!$C$12:$AF$12,0)+4)),"")</f>
        <v/>
      </c>
      <c r="G47" s="402"/>
      <c r="H47" s="403"/>
      <c r="I47" s="403"/>
      <c r="J47" s="403"/>
      <c r="K47" s="404"/>
      <c r="L47" s="404"/>
      <c r="M47" s="404"/>
      <c r="N47" s="405"/>
    </row>
    <row r="48" spans="1:18" ht="15" thickBot="1" x14ac:dyDescent="0.4">
      <c r="A48" s="406" t="s">
        <v>30</v>
      </c>
      <c r="B48" s="407"/>
      <c r="C48" s="407"/>
      <c r="D48" s="407"/>
      <c r="E48" s="407"/>
      <c r="F48" s="407"/>
      <c r="G48" s="407"/>
      <c r="H48" s="407"/>
      <c r="I48" s="407"/>
      <c r="J48" s="408"/>
      <c r="K48" s="192" t="s">
        <v>41</v>
      </c>
      <c r="L48" s="60"/>
      <c r="M48" s="10"/>
      <c r="N48" s="207"/>
    </row>
    <row r="49" spans="1:14" ht="15" thickBot="1" x14ac:dyDescent="0.4">
      <c r="A49" s="208" t="str" cm="1">
        <f t="array" ref="A49">IF('Bilan médicamenteux'!C12:C12="","",'Bilan médicamenteux'!C12:C12)</f>
        <v/>
      </c>
      <c r="B49" s="209" t="str" cm="1">
        <f t="array" ref="B49">IF('Bilan médicamenteux'!H12:H12="","",'Bilan médicamenteux'!H12:H12)</f>
        <v/>
      </c>
      <c r="C49" s="393"/>
      <c r="D49" s="393"/>
      <c r="E49" s="393" t="str" cm="1">
        <f t="array" ref="E49">IF('Bilan médicamenteux'!M12:M12="","",'Bilan médicamenteux'!M12:M12)</f>
        <v/>
      </c>
      <c r="F49" s="393"/>
      <c r="G49" s="209"/>
      <c r="H49" s="209" t="str" cm="1">
        <f t="array" ref="H49">IF('Bilan médicamenteux'!R12:R12="","",'Bilan médicamenteux'!R12:R12)</f>
        <v/>
      </c>
      <c r="I49" s="209"/>
      <c r="J49" s="209" t="str" cm="1">
        <f t="array" ref="J49">IF('Bilan médicamenteux'!W12:W12="","",'Bilan médicamenteux'!W12:W12)</f>
        <v/>
      </c>
      <c r="K49" s="194"/>
      <c r="L49" s="197"/>
      <c r="M49" s="197"/>
      <c r="N49" s="198"/>
    </row>
    <row r="50" spans="1:14" x14ac:dyDescent="0.35">
      <c r="A50" s="210" t="str" cm="1">
        <f t="array" ref="A50">IF('Bilan médicamenteux'!AB12:AB12="","",'Bilan médicamenteux'!AB12:AB12)</f>
        <v/>
      </c>
      <c r="B50" s="211" t="str" cm="1">
        <f t="array" ref="B50">IF('Bilan médicamenteux'!AP12:AP12="","",'Bilan médicamenteux'!AP12:AP12)</f>
        <v/>
      </c>
      <c r="C50" s="394"/>
      <c r="D50" s="394"/>
      <c r="E50" s="394" t="str" cm="1">
        <f t="array" ref="E50">IF('Bilan médicamenteux'!AU12:AU12="","",'Bilan médicamenteux'!AU12:AU12)</f>
        <v/>
      </c>
      <c r="F50" s="394"/>
      <c r="G50" s="211"/>
      <c r="H50" s="211" t="str" cm="1">
        <f t="array" ref="H50">IF('Bilan médicamenteux'!AZ12:AZ12="","",'Bilan médicamenteux'!AZ12:AZ12)</f>
        <v/>
      </c>
      <c r="I50" s="211"/>
      <c r="J50" s="211" t="str" cm="1">
        <f t="array" ref="J50">IF('Bilan médicamenteux'!BE12:BE12="","",'Bilan médicamenteux'!BE12:BE12)</f>
        <v/>
      </c>
      <c r="K50" s="201" t="s">
        <v>42</v>
      </c>
      <c r="L50" s="61"/>
      <c r="M50" s="61"/>
      <c r="N50" s="62"/>
    </row>
    <row r="51" spans="1:14" ht="15" thickBot="1" x14ac:dyDescent="0.4">
      <c r="A51" s="212" t="str" cm="1">
        <f t="array" ref="A51">IF('Bilan médicamenteux'!BJ12:BJ12="","",'Bilan médicamenteux'!BJ12:BJ12)</f>
        <v/>
      </c>
      <c r="B51" s="213" t="str" cm="1">
        <f t="array" ref="B51">IF('Bilan médicamenteux'!BO12:BO12="","",'Bilan médicamenteux'!BO12:BO12)</f>
        <v/>
      </c>
      <c r="C51" s="395"/>
      <c r="D51" s="395"/>
      <c r="E51" s="395" t="str" cm="1">
        <f t="array" ref="E51">IF('Bilan médicamenteux'!BT12:BT12="","",'Bilan médicamenteux'!BT12:BT12)</f>
        <v/>
      </c>
      <c r="F51" s="395"/>
      <c r="G51" s="213"/>
      <c r="H51" s="213"/>
      <c r="I51" s="213"/>
      <c r="J51" s="214"/>
      <c r="K51" s="194"/>
      <c r="L51" s="197"/>
      <c r="M51" s="197"/>
      <c r="N51" s="198"/>
    </row>
    <row r="52" spans="1:14" ht="15" thickBot="1" x14ac:dyDescent="0.4">
      <c r="A52" s="5" t="s">
        <v>27</v>
      </c>
      <c r="B52" s="221"/>
      <c r="C52" s="221"/>
      <c r="D52" s="221"/>
      <c r="E52" s="221"/>
      <c r="F52" s="221"/>
      <c r="G52" s="221"/>
      <c r="H52" s="221"/>
      <c r="I52" s="221"/>
      <c r="J52" s="221"/>
      <c r="K52" s="221"/>
      <c r="L52" s="221"/>
      <c r="M52" s="221"/>
      <c r="N52" s="222"/>
    </row>
    <row r="53" spans="1:14" s="218" customFormat="1" x14ac:dyDescent="0.35">
      <c r="A53" s="3"/>
      <c r="B53" s="3"/>
      <c r="C53" s="3"/>
      <c r="D53" s="3"/>
      <c r="E53" s="3"/>
      <c r="F53" s="3"/>
      <c r="G53" s="3"/>
      <c r="H53" s="3"/>
      <c r="I53" s="3"/>
      <c r="J53" s="3"/>
      <c r="K53" s="3"/>
      <c r="L53" s="3"/>
      <c r="M53" s="3"/>
      <c r="N53" s="3"/>
    </row>
    <row r="54" spans="1:14" s="218" customFormat="1" x14ac:dyDescent="0.35">
      <c r="A54" s="3"/>
      <c r="B54" s="3"/>
      <c r="C54" s="3"/>
      <c r="D54" s="3"/>
      <c r="E54" s="3"/>
      <c r="F54" s="3"/>
      <c r="G54" s="3"/>
      <c r="H54" s="3"/>
      <c r="I54" s="3"/>
      <c r="J54" s="3"/>
      <c r="K54" s="3"/>
      <c r="L54" s="3"/>
      <c r="M54" s="3"/>
      <c r="N54" s="3"/>
    </row>
    <row r="55" spans="1:14" s="218" customFormat="1" x14ac:dyDescent="0.35">
      <c r="A55" s="3"/>
      <c r="B55" s="3"/>
      <c r="C55" s="3"/>
      <c r="D55" s="3"/>
      <c r="E55" s="3"/>
      <c r="F55" s="3"/>
      <c r="G55" s="3"/>
      <c r="H55" s="3"/>
      <c r="I55" s="3"/>
      <c r="J55" s="3"/>
      <c r="K55" s="3"/>
      <c r="L55" s="3"/>
      <c r="M55" s="3"/>
      <c r="N55" s="3"/>
    </row>
    <row r="56" spans="1:14" s="218" customFormat="1" x14ac:dyDescent="0.35">
      <c r="A56" s="3"/>
      <c r="B56" s="3"/>
      <c r="C56" s="3"/>
      <c r="D56" s="3"/>
      <c r="E56" s="3"/>
      <c r="F56" s="3"/>
      <c r="G56" s="3"/>
      <c r="H56" s="3"/>
      <c r="I56" s="3"/>
      <c r="J56" s="3"/>
      <c r="K56" s="3"/>
      <c r="L56" s="3"/>
      <c r="M56" s="3"/>
      <c r="N56" s="3"/>
    </row>
  </sheetData>
  <mergeCells count="64">
    <mergeCell ref="B1:E1"/>
    <mergeCell ref="B2:E2"/>
    <mergeCell ref="B3:E3"/>
    <mergeCell ref="B4:E4"/>
    <mergeCell ref="B5:E5"/>
    <mergeCell ref="F5:G5"/>
    <mergeCell ref="B6:E6"/>
    <mergeCell ref="F6:J6"/>
    <mergeCell ref="H9:J9"/>
    <mergeCell ref="B11:E11"/>
    <mergeCell ref="B7:E7"/>
    <mergeCell ref="F7:J7"/>
    <mergeCell ref="B8:E8"/>
    <mergeCell ref="F8:G8"/>
    <mergeCell ref="H8:J8"/>
    <mergeCell ref="A13:F13"/>
    <mergeCell ref="A14:A15"/>
    <mergeCell ref="B14:B15"/>
    <mergeCell ref="C14:F14"/>
    <mergeCell ref="B9:E9"/>
    <mergeCell ref="F9:G9"/>
    <mergeCell ref="G30:N30"/>
    <mergeCell ref="G13:N15"/>
    <mergeCell ref="G16:N16"/>
    <mergeCell ref="G17:N17"/>
    <mergeCell ref="G18:N18"/>
    <mergeCell ref="G19:N19"/>
    <mergeCell ref="G20:N20"/>
    <mergeCell ref="G21:N21"/>
    <mergeCell ref="G22:N22"/>
    <mergeCell ref="G23:N23"/>
    <mergeCell ref="G24:N24"/>
    <mergeCell ref="G45:N45"/>
    <mergeCell ref="G46:N46"/>
    <mergeCell ref="G47:N47"/>
    <mergeCell ref="A48:J48"/>
    <mergeCell ref="G37:N37"/>
    <mergeCell ref="G38:N38"/>
    <mergeCell ref="G39:N39"/>
    <mergeCell ref="G40:N40"/>
    <mergeCell ref="G41:N41"/>
    <mergeCell ref="G42:N42"/>
    <mergeCell ref="K11:L11"/>
    <mergeCell ref="M11:N11"/>
    <mergeCell ref="F11:J11"/>
    <mergeCell ref="G43:N43"/>
    <mergeCell ref="G44:N44"/>
    <mergeCell ref="G31:N31"/>
    <mergeCell ref="G32:N32"/>
    <mergeCell ref="G33:N33"/>
    <mergeCell ref="G34:N34"/>
    <mergeCell ref="G35:N35"/>
    <mergeCell ref="G36:N36"/>
    <mergeCell ref="G25:N25"/>
    <mergeCell ref="G26:N26"/>
    <mergeCell ref="G27:N27"/>
    <mergeCell ref="G28:N28"/>
    <mergeCell ref="G29:N29"/>
    <mergeCell ref="C49:D49"/>
    <mergeCell ref="C50:D50"/>
    <mergeCell ref="C51:D51"/>
    <mergeCell ref="E49:F49"/>
    <mergeCell ref="E50:F50"/>
    <mergeCell ref="E51:F51"/>
  </mergeCells>
  <conditionalFormatting sqref="B11:E11">
    <cfRule type="containsText" dxfId="13" priority="1" operator="containsText" text="[à compléter]">
      <formula>NOT(ISERROR(SEARCH("[à compléter]",B11)))</formula>
    </cfRule>
  </conditionalFormatting>
  <dataValidations disablePrompts="1" count="2">
    <dataValidation type="list" allowBlank="1" showInputMessage="1" showErrorMessage="1" sqref="M11" xr:uid="{BC659F39-A52C-4438-98B9-57C9DA19646D}">
      <formula1>"Proactif , Rétroactif"</formula1>
    </dataValidation>
    <dataValidation type="list" allowBlank="1" showInputMessage="1" showErrorMessage="1" sqref="I17:I34" xr:uid="{B2770B7E-0589-4EF9-9161-263CE7B44177}">
      <formula1>"Ajout , Arrêt ,Equivalent , Modifié , Poursuivi , Suspendu"</formula1>
    </dataValidation>
  </dataValidations>
  <printOptions horizontalCentered="1" verticalCentered="1"/>
  <pageMargins left="0.35433070866141736" right="0.35433070866141736" top="0.74803149606299213" bottom="0.74803149606299213" header="0.31496062992125984" footer="0.31496062992125984"/>
  <pageSetup paperSize="9" scale="59" fitToWidth="0" orientation="landscape" horizontalDpi="4294967295" verticalDpi="4294967295" r:id="rId1"/>
  <headerFooter>
    <oddHeader>&amp;L&amp;G&amp;C&amp;"-,Gras"&amp;14Fiche de conciliation proactive des traitements à l’admission&amp;R&amp;"-,Gras"&amp;K00-044[Structure]</oddHeader>
    <oddFooter>&amp;R&amp;10Septembre 2026 V1</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2F936D-2FA2-4FE2-8AC8-DE42BAB14BFD}">
  <sheetPr>
    <tabColor rgb="FFA60311"/>
    <pageSetUpPr fitToPage="1"/>
  </sheetPr>
  <dimension ref="A1:S60"/>
  <sheetViews>
    <sheetView view="pageLayout" zoomScale="75" zoomScalePageLayoutView="75" workbookViewId="0">
      <selection activeCell="A2" sqref="A2"/>
    </sheetView>
  </sheetViews>
  <sheetFormatPr baseColWidth="10" defaultRowHeight="14.5" x14ac:dyDescent="0.35"/>
  <cols>
    <col min="1" max="1" width="18.1796875" style="4" customWidth="1"/>
    <col min="2" max="2" width="6.7265625" style="4" customWidth="1"/>
    <col min="3" max="6" width="3.81640625" style="4" customWidth="1"/>
    <col min="7" max="7" width="14.7265625" style="4" customWidth="1"/>
    <col min="8" max="8" width="18.1796875" style="4" customWidth="1"/>
    <col min="9" max="9" width="6.26953125" style="4" customWidth="1"/>
    <col min="10" max="13" width="3.81640625" style="4" customWidth="1"/>
    <col min="14" max="14" width="13.1796875" style="4" customWidth="1"/>
    <col min="15" max="15" width="3.90625" style="4" customWidth="1"/>
    <col min="16" max="16" width="13.81640625" style="4" customWidth="1"/>
    <col min="17" max="17" width="10.26953125" style="4" customWidth="1"/>
    <col min="18" max="18" width="23.7265625" style="4" customWidth="1"/>
    <col min="19" max="19" width="2.08984375" style="4" customWidth="1"/>
  </cols>
  <sheetData>
    <row r="1" spans="1:19" ht="15.75" customHeight="1" x14ac:dyDescent="0.35">
      <c r="A1" s="26" t="s">
        <v>7</v>
      </c>
      <c r="B1" s="453" t="str" cm="1">
        <f t="array" ref="B1">IF('Bilan médicamenteux'!B1:B1="","",'Bilan médicamenteux'!B1:B1)</f>
        <v/>
      </c>
      <c r="C1" s="453"/>
      <c r="D1" s="453"/>
      <c r="E1" s="453"/>
      <c r="F1" s="26" t="s">
        <v>54</v>
      </c>
      <c r="G1" s="19"/>
      <c r="H1" s="57" t="str" cm="1">
        <f t="array" ref="H1">IF('Bilan médicamenteux'!N1:N1="","",'Bilan médicamenteux'!N1:N1)</f>
        <v/>
      </c>
      <c r="I1" s="31" t="s">
        <v>53</v>
      </c>
      <c r="J1" s="453" t="str" cm="1">
        <f t="array" ref="J1">IF('Bilan médicamenteux'!T1:T1="","",'Bilan médicamenteux'!T1:T1)</f>
        <v/>
      </c>
      <c r="K1" s="453"/>
      <c r="L1" s="453"/>
      <c r="M1" s="453"/>
      <c r="N1" s="354" t="s">
        <v>16</v>
      </c>
      <c r="O1" s="283"/>
      <c r="P1" s="169" t="str" cm="1">
        <f t="array" ref="P1">IF('Bilan médicamenteux'!AC1:AC1="","",'Bilan médicamenteux'!AC1:AC1)</f>
        <v/>
      </c>
      <c r="Q1" s="175" t="s">
        <v>61</v>
      </c>
      <c r="R1" s="176" t="str">
        <f>IF('Bilan médicamenteux'!AI1="","",'Bilan médicamenteux'!AI1)</f>
        <v/>
      </c>
      <c r="S1" s="8"/>
    </row>
    <row r="2" spans="1:19" ht="15.75" customHeight="1" x14ac:dyDescent="0.35">
      <c r="A2" s="29" t="s">
        <v>48</v>
      </c>
      <c r="B2" s="436" t="str" cm="1">
        <f t="array" ref="B2">IF('Bilan médicamenteux'!B2:B2="","",'Bilan médicamenteux'!B2:B2)</f>
        <v/>
      </c>
      <c r="C2" s="436"/>
      <c r="D2" s="436"/>
      <c r="E2" s="436"/>
      <c r="F2" s="30" t="s">
        <v>55</v>
      </c>
      <c r="G2" s="27"/>
      <c r="H2" s="58" t="str" cm="1">
        <f t="array" ref="H2">IF('Bilan médicamenteux'!N2:N2="","",'Bilan médicamenteux'!N2:N2)</f>
        <v/>
      </c>
      <c r="I2" s="28" t="s">
        <v>53</v>
      </c>
      <c r="J2" s="436" t="str" cm="1">
        <f t="array" ref="J2">IF('Bilan médicamenteux'!T2:T2="","",'Bilan médicamenteux'!T2:T2)</f>
        <v/>
      </c>
      <c r="K2" s="436"/>
      <c r="L2" s="436"/>
      <c r="M2" s="436"/>
      <c r="N2" s="333" t="s">
        <v>17</v>
      </c>
      <c r="O2" s="334"/>
      <c r="P2" s="170" t="str" cm="1">
        <f t="array" ref="P2">IF('Bilan médicamenteux'!AC2:AC2="","",'Bilan médicamenteux'!AC2:AC2)</f>
        <v/>
      </c>
      <c r="Q2" s="178" t="s">
        <v>61</v>
      </c>
      <c r="R2" s="173" t="str">
        <f>IF('Bilan médicamenteux'!AI2="","",'Bilan médicamenteux'!AI2)</f>
        <v/>
      </c>
      <c r="S2" s="3"/>
    </row>
    <row r="3" spans="1:19" ht="15.75" customHeight="1" x14ac:dyDescent="0.35">
      <c r="A3" s="29" t="s">
        <v>49</v>
      </c>
      <c r="B3" s="436" t="str" cm="1">
        <f t="array" ref="B3">IF('Bilan médicamenteux'!B3:B3="","",'Bilan médicamenteux'!B3:B3)</f>
        <v/>
      </c>
      <c r="C3" s="436"/>
      <c r="D3" s="436"/>
      <c r="E3" s="436"/>
      <c r="F3" s="30" t="s">
        <v>56</v>
      </c>
      <c r="G3" s="27"/>
      <c r="H3" s="58" t="str" cm="1">
        <f t="array" ref="H3">IF('Bilan médicamenteux'!N3:N3="","",'Bilan médicamenteux'!N3:N3)</f>
        <v/>
      </c>
      <c r="I3" s="28" t="s">
        <v>53</v>
      </c>
      <c r="J3" s="436" t="str" cm="1">
        <f t="array" ref="J3">IF('Bilan médicamenteux'!T3:T3="","",'Bilan médicamenteux'!T3:T3)</f>
        <v/>
      </c>
      <c r="K3" s="436"/>
      <c r="L3" s="436"/>
      <c r="M3" s="436"/>
      <c r="N3" s="333" t="s">
        <v>14</v>
      </c>
      <c r="O3" s="334"/>
      <c r="P3" s="170" t="str" cm="1">
        <f t="array" ref="P3">IF('Bilan médicamenteux'!AC3:AC3="","",'Bilan médicamenteux'!AC3:AC3)</f>
        <v/>
      </c>
      <c r="Q3" s="178" t="s">
        <v>61</v>
      </c>
      <c r="R3" s="173" t="str">
        <f>IF('Bilan médicamenteux'!AI3="","",'Bilan médicamenteux'!AI3)</f>
        <v/>
      </c>
      <c r="S3" s="3"/>
    </row>
    <row r="4" spans="1:19" ht="15.75" customHeight="1" x14ac:dyDescent="0.35">
      <c r="A4" s="44" t="s">
        <v>74</v>
      </c>
      <c r="B4" s="436" t="str" cm="1">
        <f t="array" ref="B4">IF('Bilan médicamenteux'!B4:B4="","",'Bilan médicamenteux'!B4:B4)</f>
        <v/>
      </c>
      <c r="C4" s="436"/>
      <c r="D4" s="436"/>
      <c r="E4" s="436"/>
      <c r="F4" s="30" t="s">
        <v>57</v>
      </c>
      <c r="G4" s="27"/>
      <c r="H4" s="58" t="str" cm="1">
        <f t="array" ref="H4">IF('Bilan médicamenteux'!N4:N4="","",'Bilan médicamenteux'!N4:N4)</f>
        <v/>
      </c>
      <c r="I4" s="28" t="s">
        <v>53</v>
      </c>
      <c r="J4" s="436" t="str" cm="1">
        <f t="array" ref="J4">IF('Bilan médicamenteux'!T4:T4="","",'Bilan médicamenteux'!T4:T4)</f>
        <v/>
      </c>
      <c r="K4" s="436"/>
      <c r="L4" s="436"/>
      <c r="M4" s="436"/>
      <c r="N4" s="333" t="s">
        <v>15</v>
      </c>
      <c r="O4" s="334"/>
      <c r="P4" s="170" t="str" cm="1">
        <f t="array" ref="P4">IF('Bilan médicamenteux'!AC4:AC4="","",'Bilan médicamenteux'!AC4:AC4)</f>
        <v/>
      </c>
      <c r="Q4" s="178" t="s">
        <v>61</v>
      </c>
      <c r="R4" s="173" t="str">
        <f>IF('Bilan médicamenteux'!AI4="","",'Bilan médicamenteux'!AI4)</f>
        <v/>
      </c>
      <c r="S4" s="3"/>
    </row>
    <row r="5" spans="1:19" ht="15.75" customHeight="1" thickBot="1" x14ac:dyDescent="0.4">
      <c r="A5" s="30" t="s">
        <v>8</v>
      </c>
      <c r="B5" s="455" t="str" cm="1">
        <f t="array" ref="B5">IF('Bilan médicamenteux'!B5:B5="","",'Bilan médicamenteux'!B5:B5)</f>
        <v/>
      </c>
      <c r="C5" s="455"/>
      <c r="D5" s="455"/>
      <c r="E5" s="455"/>
      <c r="F5" s="506" t="s">
        <v>69</v>
      </c>
      <c r="G5" s="507"/>
      <c r="H5" s="59" t="str" cm="1">
        <f t="array" ref="H5">IF('Bilan médicamenteux'!N5:N5="","",'Bilan médicamenteux'!N5:N5)</f>
        <v/>
      </c>
      <c r="I5" s="37" t="s">
        <v>53</v>
      </c>
      <c r="J5" s="508" t="str" cm="1">
        <f t="array" ref="J5">IF('Bilan médicamenteux'!T5:T5="","",'Bilan médicamenteux'!T5:T5)</f>
        <v/>
      </c>
      <c r="K5" s="508"/>
      <c r="L5" s="508"/>
      <c r="M5" s="508"/>
      <c r="N5" s="333" t="s">
        <v>45</v>
      </c>
      <c r="O5" s="334"/>
      <c r="P5" s="170" t="str" cm="1">
        <f t="array" ref="P5">IF('Bilan médicamenteux'!AC5:AC5="","",'Bilan médicamenteux'!AC5:AC5)</f>
        <v/>
      </c>
      <c r="Q5" s="178" t="s">
        <v>61</v>
      </c>
      <c r="R5" s="173" t="str">
        <f>IF('Bilan médicamenteux'!AI5="","",'Bilan médicamenteux'!AI5)</f>
        <v/>
      </c>
      <c r="S5" s="3"/>
    </row>
    <row r="6" spans="1:19" ht="15" customHeight="1" x14ac:dyDescent="0.35">
      <c r="A6" s="30" t="s">
        <v>4</v>
      </c>
      <c r="B6" s="436" t="str" cm="1">
        <f t="array" ref="B6">IF('Bilan médicamenteux'!B6:B6="","",'Bilan médicamenteux'!B6:B6)</f>
        <v/>
      </c>
      <c r="C6" s="436"/>
      <c r="D6" s="436"/>
      <c r="E6" s="437"/>
      <c r="F6" s="438"/>
      <c r="G6" s="439"/>
      <c r="H6" s="439"/>
      <c r="I6" s="439"/>
      <c r="J6" s="439"/>
      <c r="K6" s="439"/>
      <c r="L6" s="439"/>
      <c r="M6" s="439"/>
      <c r="N6" s="333" t="s">
        <v>12</v>
      </c>
      <c r="O6" s="334"/>
      <c r="P6" s="170" t="str" cm="1">
        <f t="array" ref="P6">IF('Bilan médicamenteux'!AC6:AC6="","",'Bilan médicamenteux'!AC6:AC6)</f>
        <v/>
      </c>
      <c r="Q6" s="178" t="s">
        <v>61</v>
      </c>
      <c r="R6" s="173" t="str">
        <f>IF('Bilan médicamenteux'!AI6="","",'Bilan médicamenteux'!AI6)</f>
        <v/>
      </c>
      <c r="S6" s="3"/>
    </row>
    <row r="7" spans="1:19" ht="15" customHeight="1" thickBot="1" x14ac:dyDescent="0.4">
      <c r="A7" s="30" t="s">
        <v>5</v>
      </c>
      <c r="B7" s="436" t="str" cm="1">
        <f t="array" ref="B7">IF('Bilan médicamenteux'!B7:B7="","",'Bilan médicamenteux'!B7:B7)</f>
        <v/>
      </c>
      <c r="C7" s="436"/>
      <c r="D7" s="436"/>
      <c r="E7" s="437"/>
      <c r="F7" s="324"/>
      <c r="G7" s="325"/>
      <c r="H7" s="325"/>
      <c r="I7" s="325"/>
      <c r="J7" s="325"/>
      <c r="K7" s="325"/>
      <c r="L7" s="325"/>
      <c r="M7" s="325"/>
      <c r="N7" s="333" t="s">
        <v>13</v>
      </c>
      <c r="O7" s="334"/>
      <c r="P7" s="170" t="str" cm="1">
        <f t="array" ref="P7">IF('Bilan médicamenteux'!AC7:AC7="","",'Bilan médicamenteux'!AC7:AC7)</f>
        <v/>
      </c>
      <c r="Q7" s="178" t="s">
        <v>61</v>
      </c>
      <c r="R7" s="173" t="str">
        <f>IF('Bilan médicamenteux'!AI7="","",'Bilan médicamenteux'!AI7)</f>
        <v/>
      </c>
      <c r="S7" s="3"/>
    </row>
    <row r="8" spans="1:19" ht="15.75" customHeight="1" x14ac:dyDescent="0.35">
      <c r="A8" s="30" t="s">
        <v>51</v>
      </c>
      <c r="B8" s="436" t="str" cm="1">
        <f t="array" ref="B8">IF('Bilan médicamenteux'!B8:B8="","",'Bilan médicamenteux'!B8:B8)</f>
        <v/>
      </c>
      <c r="C8" s="436"/>
      <c r="D8" s="436"/>
      <c r="E8" s="437"/>
      <c r="F8" s="485" t="s">
        <v>59</v>
      </c>
      <c r="G8" s="473"/>
      <c r="H8" s="451" t="str" cm="1">
        <f t="array" ref="H8">IF('Bilan médicamenteux'!AC9:AC9="","",'Bilan médicamenteux'!AC9:AC9)</f>
        <v/>
      </c>
      <c r="I8" s="451"/>
      <c r="J8" s="451"/>
      <c r="K8" s="451"/>
      <c r="L8" s="451"/>
      <c r="M8" s="451"/>
      <c r="N8" s="333" t="s">
        <v>18</v>
      </c>
      <c r="O8" s="334"/>
      <c r="P8" s="170" t="str" cm="1">
        <f t="array" ref="P8">IF('Bilan médicamenteux'!AC8:AC8="","",'Bilan médicamenteux'!AC8:AC8)</f>
        <v/>
      </c>
      <c r="Q8" s="178"/>
      <c r="R8" s="173"/>
      <c r="S8" s="3"/>
    </row>
    <row r="9" spans="1:19" ht="15.75" customHeight="1" thickBot="1" x14ac:dyDescent="0.4">
      <c r="A9" s="24" t="s">
        <v>6</v>
      </c>
      <c r="B9" s="430" t="str" cm="1">
        <f t="array" ref="B9">IF('Bilan médicamenteux'!B9:B9="","",'Bilan médicamenteux'!B9:B9)</f>
        <v/>
      </c>
      <c r="C9" s="504"/>
      <c r="D9" s="504"/>
      <c r="E9" s="505"/>
      <c r="F9" s="324" t="s">
        <v>60</v>
      </c>
      <c r="G9" s="325"/>
      <c r="H9" s="303" t="str" cm="1">
        <f t="array" ref="H9">IF('Bilan médicamenteux'!AL9:AL9="","",'Bilan médicamenteux'!AL9:AL9)</f>
        <v/>
      </c>
      <c r="I9" s="303"/>
      <c r="J9" s="303"/>
      <c r="K9" s="303"/>
      <c r="L9" s="303"/>
      <c r="M9" s="303"/>
      <c r="N9" s="171"/>
      <c r="O9" s="172"/>
      <c r="P9" s="179"/>
      <c r="Q9" s="172"/>
      <c r="R9" s="180"/>
      <c r="S9" s="3"/>
    </row>
    <row r="10" spans="1:19" ht="15" thickBot="1" x14ac:dyDescent="0.4">
      <c r="A10" s="34"/>
      <c r="B10" s="47"/>
      <c r="C10" s="47"/>
      <c r="D10" s="47"/>
      <c r="E10" s="47"/>
      <c r="F10" s="34"/>
      <c r="G10" s="34"/>
      <c r="H10" s="34"/>
      <c r="I10" s="34"/>
      <c r="J10" s="34"/>
      <c r="K10" s="34"/>
      <c r="L10" s="34"/>
      <c r="M10" s="34"/>
      <c r="N10" s="34"/>
      <c r="O10" s="34"/>
      <c r="P10" s="34"/>
      <c r="Q10" s="34"/>
      <c r="R10" s="34"/>
    </row>
    <row r="11" spans="1:19" ht="15" thickBot="1" x14ac:dyDescent="0.4">
      <c r="A11" s="33" t="s">
        <v>64</v>
      </c>
      <c r="B11" s="443" t="s">
        <v>91</v>
      </c>
      <c r="C11" s="443"/>
      <c r="D11" s="443"/>
      <c r="E11" s="444"/>
      <c r="F11" s="501"/>
      <c r="G11" s="501"/>
      <c r="H11" s="501"/>
      <c r="I11" s="18"/>
      <c r="J11" s="501"/>
      <c r="K11" s="501"/>
      <c r="L11" s="501"/>
      <c r="M11" s="501"/>
      <c r="N11" s="35" t="s">
        <v>65</v>
      </c>
      <c r="O11" s="36"/>
      <c r="P11" s="36"/>
      <c r="Q11" s="383" t="s">
        <v>66</v>
      </c>
      <c r="R11" s="304"/>
    </row>
    <row r="12" spans="1:19" ht="15" thickBot="1" x14ac:dyDescent="0.4">
      <c r="A12" s="17"/>
      <c r="B12" s="17"/>
      <c r="C12" s="17"/>
      <c r="D12" s="17"/>
      <c r="E12" s="17"/>
      <c r="F12" s="17"/>
      <c r="G12" s="17"/>
      <c r="H12" s="17"/>
      <c r="I12" s="17"/>
      <c r="J12" s="17"/>
      <c r="K12" s="17"/>
      <c r="L12" s="17"/>
      <c r="M12" s="17"/>
      <c r="N12" s="17"/>
      <c r="O12" s="17"/>
      <c r="P12" s="17"/>
      <c r="Q12" s="17"/>
      <c r="R12" s="17"/>
    </row>
    <row r="13" spans="1:19" ht="29.5" customHeight="1" x14ac:dyDescent="0.35">
      <c r="A13" s="502" t="s">
        <v>19</v>
      </c>
      <c r="B13" s="503"/>
      <c r="C13" s="271"/>
      <c r="D13" s="271"/>
      <c r="E13" s="271"/>
      <c r="F13" s="272"/>
      <c r="G13" s="365" t="s">
        <v>83</v>
      </c>
      <c r="H13" s="239" t="s">
        <v>68</v>
      </c>
      <c r="I13" s="460" t="s">
        <v>91</v>
      </c>
      <c r="J13" s="460"/>
      <c r="K13" s="460"/>
      <c r="L13" s="460"/>
      <c r="M13" s="461"/>
      <c r="N13" s="482" t="s">
        <v>39</v>
      </c>
      <c r="O13" s="492" t="s">
        <v>43</v>
      </c>
      <c r="P13" s="492"/>
      <c r="Q13" s="489" t="s">
        <v>79</v>
      </c>
      <c r="R13" s="486" t="s">
        <v>20</v>
      </c>
    </row>
    <row r="14" spans="1:19" ht="29.5" customHeight="1" x14ac:dyDescent="0.35">
      <c r="A14" s="479" t="s">
        <v>73</v>
      </c>
      <c r="B14" s="491" t="s">
        <v>50</v>
      </c>
      <c r="C14" s="496" t="s">
        <v>2</v>
      </c>
      <c r="D14" s="496"/>
      <c r="E14" s="496"/>
      <c r="F14" s="497"/>
      <c r="G14" s="481"/>
      <c r="H14" s="479" t="s">
        <v>73</v>
      </c>
      <c r="I14" s="498" t="s">
        <v>50</v>
      </c>
      <c r="J14" s="499" t="s">
        <v>2</v>
      </c>
      <c r="K14" s="499"/>
      <c r="L14" s="499"/>
      <c r="M14" s="500"/>
      <c r="N14" s="483"/>
      <c r="O14" s="493"/>
      <c r="P14" s="493"/>
      <c r="Q14" s="490"/>
      <c r="R14" s="487"/>
    </row>
    <row r="15" spans="1:19" ht="29.5" customHeight="1" thickBot="1" x14ac:dyDescent="0.4">
      <c r="A15" s="480"/>
      <c r="B15" s="495"/>
      <c r="C15" s="54" t="s">
        <v>21</v>
      </c>
      <c r="D15" s="54" t="s">
        <v>21</v>
      </c>
      <c r="E15" s="54" t="s">
        <v>22</v>
      </c>
      <c r="F15" s="55" t="s">
        <v>23</v>
      </c>
      <c r="G15" s="481"/>
      <c r="H15" s="480"/>
      <c r="I15" s="495"/>
      <c r="J15" s="230" t="s">
        <v>21</v>
      </c>
      <c r="K15" s="230" t="s">
        <v>21</v>
      </c>
      <c r="L15" s="230" t="s">
        <v>22</v>
      </c>
      <c r="M15" s="231" t="s">
        <v>23</v>
      </c>
      <c r="N15" s="484"/>
      <c r="O15" s="494"/>
      <c r="P15" s="494"/>
      <c r="Q15" s="491"/>
      <c r="R15" s="488"/>
    </row>
    <row r="16" spans="1:19" ht="14" customHeight="1" x14ac:dyDescent="0.35">
      <c r="A16" s="112" t="str">
        <f>IF(OR('Bilan médicamenteux'!$AG16="",'Bilan médicamenteux'!$AG16="Ne pas inclure"),"",IF('Bilan médicamenteux'!$A16="","",'Bilan médicamenteux'!$A16))</f>
        <v/>
      </c>
      <c r="B16" s="63" t="str">
        <f>IFERROR(IF(INDEX('Bilan médicamenteux'!$C16:$AF16,MATCH('Bilan médicamenteux'!$AG16,'Bilan médicamenteux'!$C$12:$AF$12,0))="","",INDEX('Bilan médicamenteux'!$C16:$AF16,MATCH('Bilan médicamenteux'!$AG16,'Bilan médicamenteux'!$C$12:$AF$12,0))),"")</f>
        <v/>
      </c>
      <c r="C16" s="63" t="str">
        <f>IFERROR(IF(INDEX('Bilan médicamenteux'!$C16:$AF16,MATCH('Bilan médicamenteux'!$AG16,'Bilan médicamenteux'!$C$12:$AF$12,0)+1)="","",INDEX('Bilan médicamenteux'!$C16:$AF16,MATCH('Bilan médicamenteux'!$AG16,'Bilan médicamenteux'!$C$12:$AF$12,0)+1)),"")</f>
        <v/>
      </c>
      <c r="D16" s="63" t="str">
        <f>IFERROR(IF(INDEX('Bilan médicamenteux'!$C16:$AF16,MATCH('Bilan médicamenteux'!$AG16,'Bilan médicamenteux'!$C$12:$AF$12,0)+2)="","",INDEX('Bilan médicamenteux'!$C16:$AF16,MATCH('Bilan médicamenteux'!$AG16,'Bilan médicamenteux'!$C$12:$AF$12,0)+2)),"")</f>
        <v/>
      </c>
      <c r="E16" s="63" t="str">
        <f>IFERROR(IF(INDEX('Bilan médicamenteux'!$C16:$AF16,MATCH('Bilan médicamenteux'!$AG16,'Bilan médicamenteux'!$C$12:$AF$12,0)+3)="","",INDEX('Bilan médicamenteux'!$C16:$AF16,MATCH('Bilan médicamenteux'!$AG16,'Bilan médicamenteux'!$C$12:$AF$12,0)+3)),"")</f>
        <v/>
      </c>
      <c r="F16" s="64" t="str">
        <f>IFERROR(IF(INDEX('Bilan médicamenteux'!$C16:$AF16,MATCH('Bilan médicamenteux'!$AG16,'Bilan médicamenteux'!$C$12:$AF$12,0)+4)="","",INDEX('Bilan médicamenteux'!$C16:$AF16,MATCH('Bilan médicamenteux'!$AG16,'Bilan médicamenteux'!$C$12:$AF$12,0)+4)),"")</f>
        <v/>
      </c>
      <c r="G16" s="65"/>
      <c r="H16" s="113"/>
      <c r="I16" s="124"/>
      <c r="J16" s="66"/>
      <c r="K16" s="67"/>
      <c r="L16" s="67"/>
      <c r="M16" s="139"/>
      <c r="N16" s="244" t="str">
        <f t="shared" ref="N16:N30" si="0">IF(AND(A16="",H16=""),"",IF(AND(A16=H16,B16=I16,C16=J16,D16=K16,E16=L16,F16=M16),"Non","Oui"))</f>
        <v/>
      </c>
      <c r="O16" s="458"/>
      <c r="P16" s="458"/>
      <c r="Q16" s="234"/>
      <c r="R16" s="114"/>
    </row>
    <row r="17" spans="1:18" x14ac:dyDescent="0.35">
      <c r="A17" s="115" t="str">
        <f>IF(OR('Bilan médicamenteux'!$AG17="",'Bilan médicamenteux'!$AG17="Ne pas inclure"),"",IF('Bilan médicamenteux'!$A17="","",'Bilan médicamenteux'!$A17))</f>
        <v/>
      </c>
      <c r="B17" s="105" t="str">
        <f>IFERROR(IF(INDEX('Bilan médicamenteux'!$C17:$AF17,MATCH('Bilan médicamenteux'!$AG17,'Bilan médicamenteux'!$C$12:$AF$12,0))="","",INDEX('Bilan médicamenteux'!$C17:$AF17,MATCH('Bilan médicamenteux'!$AG17,'Bilan médicamenteux'!$C$12:$AF$12,0))),"")</f>
        <v/>
      </c>
      <c r="C17" s="105" t="str">
        <f>IFERROR(IF(INDEX('Bilan médicamenteux'!$C17:$AF17,MATCH('Bilan médicamenteux'!$AG17,'Bilan médicamenteux'!$C$12:$AF$12,0)+1)="","",INDEX('Bilan médicamenteux'!$C17:$AF17,MATCH('Bilan médicamenteux'!$AG17,'Bilan médicamenteux'!$C$12:$AF$12,0)+1)),"")</f>
        <v/>
      </c>
      <c r="D17" s="105" t="str">
        <f>IFERROR(IF(INDEX('Bilan médicamenteux'!$C17:$AF17,MATCH('Bilan médicamenteux'!$AG17,'Bilan médicamenteux'!$C$12:$AF$12,0)+2)="","",INDEX('Bilan médicamenteux'!$C17:$AF17,MATCH('Bilan médicamenteux'!$AG17,'Bilan médicamenteux'!$C$12:$AF$12,0)+2)),"")</f>
        <v/>
      </c>
      <c r="E17" s="105" t="str">
        <f>IFERROR(IF(INDEX('Bilan médicamenteux'!$C17:$AF17,MATCH('Bilan médicamenteux'!$AG17,'Bilan médicamenteux'!$C$12:$AF$12,0)+3)="","",INDEX('Bilan médicamenteux'!$C17:$AF17,MATCH('Bilan médicamenteux'!$AG17,'Bilan médicamenteux'!$C$12:$AF$12,0)+3)),"")</f>
        <v/>
      </c>
      <c r="F17" s="106" t="str">
        <f>IFERROR(IF(INDEX('Bilan médicamenteux'!$C17:$AF17,MATCH('Bilan médicamenteux'!$AG17,'Bilan médicamenteux'!$C$12:$AF$12,0)+4)="","",INDEX('Bilan médicamenteux'!$C17:$AF17,MATCH('Bilan médicamenteux'!$AG17,'Bilan médicamenteux'!$C$12:$AF$12,0)+4)),"")</f>
        <v/>
      </c>
      <c r="G17" s="107"/>
      <c r="H17" s="116"/>
      <c r="I17" s="124"/>
      <c r="J17" s="108"/>
      <c r="K17" s="109"/>
      <c r="L17" s="109"/>
      <c r="M17" s="143"/>
      <c r="N17" s="245" t="str">
        <f t="shared" si="0"/>
        <v/>
      </c>
      <c r="O17" s="459"/>
      <c r="P17" s="459"/>
      <c r="Q17" s="235"/>
      <c r="R17" s="117"/>
    </row>
    <row r="18" spans="1:18" x14ac:dyDescent="0.35">
      <c r="A18" s="115" t="str">
        <f>IF(OR('Bilan médicamenteux'!$AG18="",'Bilan médicamenteux'!$AG18="Ne pas inclure"),"",IF('Bilan médicamenteux'!$A18="","",'Bilan médicamenteux'!$A18))</f>
        <v/>
      </c>
      <c r="B18" s="105" t="str">
        <f>IFERROR(IF(INDEX('Bilan médicamenteux'!$C18:$AF18,MATCH('Bilan médicamenteux'!$AG18,'Bilan médicamenteux'!$C$12:$AF$12,0))="","",INDEX('Bilan médicamenteux'!$C18:$AF18,MATCH('Bilan médicamenteux'!$AG18,'Bilan médicamenteux'!$C$12:$AF$12,0))),"")</f>
        <v/>
      </c>
      <c r="C18" s="105" t="str">
        <f>IFERROR(IF(INDEX('Bilan médicamenteux'!$C18:$AF18,MATCH('Bilan médicamenteux'!$AG18,'Bilan médicamenteux'!$C$12:$AF$12,0)+1)="","",INDEX('Bilan médicamenteux'!$C18:$AF18,MATCH('Bilan médicamenteux'!$AG18,'Bilan médicamenteux'!$C$12:$AF$12,0)+1)),"")</f>
        <v/>
      </c>
      <c r="D18" s="105" t="str">
        <f>IFERROR(IF(INDEX('Bilan médicamenteux'!$C18:$AF18,MATCH('Bilan médicamenteux'!$AG18,'Bilan médicamenteux'!$C$12:$AF$12,0)+2)="","",INDEX('Bilan médicamenteux'!$C18:$AF18,MATCH('Bilan médicamenteux'!$AG18,'Bilan médicamenteux'!$C$12:$AF$12,0)+2)),"")</f>
        <v/>
      </c>
      <c r="E18" s="105" t="str">
        <f>IFERROR(IF(INDEX('Bilan médicamenteux'!$C18:$AF18,MATCH('Bilan médicamenteux'!$AG18,'Bilan médicamenteux'!$C$12:$AF$12,0)+3)="","",INDEX('Bilan médicamenteux'!$C18:$AF18,MATCH('Bilan médicamenteux'!$AG18,'Bilan médicamenteux'!$C$12:$AF$12,0)+3)),"")</f>
        <v/>
      </c>
      <c r="F18" s="106" t="str">
        <f>IFERROR(IF(INDEX('Bilan médicamenteux'!$C18:$AF18,MATCH('Bilan médicamenteux'!$AG18,'Bilan médicamenteux'!$C$12:$AF$12,0)+4)="","",INDEX('Bilan médicamenteux'!$C18:$AF18,MATCH('Bilan médicamenteux'!$AG18,'Bilan médicamenteux'!$C$12:$AF$12,0)+4)),"")</f>
        <v/>
      </c>
      <c r="G18" s="107"/>
      <c r="H18" s="116"/>
      <c r="I18" s="124"/>
      <c r="J18" s="108"/>
      <c r="K18" s="109"/>
      <c r="L18" s="109"/>
      <c r="M18" s="143"/>
      <c r="N18" s="245" t="str">
        <f t="shared" si="0"/>
        <v/>
      </c>
      <c r="O18" s="459"/>
      <c r="P18" s="459"/>
      <c r="Q18" s="232"/>
      <c r="R18" s="233"/>
    </row>
    <row r="19" spans="1:18" x14ac:dyDescent="0.35">
      <c r="A19" s="115" t="str">
        <f>IF(OR('Bilan médicamenteux'!$AG19="",'Bilan médicamenteux'!$AG19="Ne pas inclure"),"",IF('Bilan médicamenteux'!$A19="","",'Bilan médicamenteux'!$A19))</f>
        <v/>
      </c>
      <c r="B19" s="105" t="str">
        <f>IFERROR(IF(INDEX('Bilan médicamenteux'!$C19:$AF19,MATCH('Bilan médicamenteux'!$AG19,'Bilan médicamenteux'!$C$12:$AF$12,0))="","",INDEX('Bilan médicamenteux'!$C19:$AF19,MATCH('Bilan médicamenteux'!$AG19,'Bilan médicamenteux'!$C$12:$AF$12,0))),"")</f>
        <v/>
      </c>
      <c r="C19" s="105" t="str">
        <f>IFERROR(IF(INDEX('Bilan médicamenteux'!$C19:$AF19,MATCH('Bilan médicamenteux'!$AG19,'Bilan médicamenteux'!$C$12:$AF$12,0)+1)="","",INDEX('Bilan médicamenteux'!$C19:$AF19,MATCH('Bilan médicamenteux'!$AG19,'Bilan médicamenteux'!$C$12:$AF$12,0)+1)),"")</f>
        <v/>
      </c>
      <c r="D19" s="105" t="str">
        <f>IFERROR(IF(INDEX('Bilan médicamenteux'!$C19:$AF19,MATCH('Bilan médicamenteux'!$AG19,'Bilan médicamenteux'!$C$12:$AF$12,0)+2)="","",INDEX('Bilan médicamenteux'!$C19:$AF19,MATCH('Bilan médicamenteux'!$AG19,'Bilan médicamenteux'!$C$12:$AF$12,0)+2)),"")</f>
        <v/>
      </c>
      <c r="E19" s="105" t="str">
        <f>IFERROR(IF(INDEX('Bilan médicamenteux'!$C19:$AF19,MATCH('Bilan médicamenteux'!$AG19,'Bilan médicamenteux'!$C$12:$AF$12,0)+3)="","",INDEX('Bilan médicamenteux'!$C19:$AF19,MATCH('Bilan médicamenteux'!$AG19,'Bilan médicamenteux'!$C$12:$AF$12,0)+3)),"")</f>
        <v/>
      </c>
      <c r="F19" s="106" t="str">
        <f>IFERROR(IF(INDEX('Bilan médicamenteux'!$C19:$AF19,MATCH('Bilan médicamenteux'!$AG19,'Bilan médicamenteux'!$C$12:$AF$12,0)+4)="","",INDEX('Bilan médicamenteux'!$C19:$AF19,MATCH('Bilan médicamenteux'!$AG19,'Bilan médicamenteux'!$C$12:$AF$12,0)+4)),"")</f>
        <v/>
      </c>
      <c r="G19" s="107"/>
      <c r="H19" s="116"/>
      <c r="I19" s="124"/>
      <c r="J19" s="108"/>
      <c r="K19" s="109"/>
      <c r="L19" s="108"/>
      <c r="M19" s="143"/>
      <c r="N19" s="245" t="str">
        <f t="shared" si="0"/>
        <v/>
      </c>
      <c r="O19" s="459"/>
      <c r="P19" s="459"/>
      <c r="Q19" s="232"/>
      <c r="R19" s="119"/>
    </row>
    <row r="20" spans="1:18" x14ac:dyDescent="0.35">
      <c r="A20" s="115" t="str">
        <f>IF(OR('Bilan médicamenteux'!$AG20="",'Bilan médicamenteux'!$AG20="Ne pas inclure"),"",IF('Bilan médicamenteux'!$A20="","",'Bilan médicamenteux'!$A20))</f>
        <v/>
      </c>
      <c r="B20" s="105" t="str">
        <f>IFERROR(IF(INDEX('Bilan médicamenteux'!$C20:$AF20,MATCH('Bilan médicamenteux'!$AG20,'Bilan médicamenteux'!$C$12:$AF$12,0))="","",INDEX('Bilan médicamenteux'!$C20:$AF20,MATCH('Bilan médicamenteux'!$AG20,'Bilan médicamenteux'!$C$12:$AF$12,0))),"")</f>
        <v/>
      </c>
      <c r="C20" s="105" t="str">
        <f>IFERROR(IF(INDEX('Bilan médicamenteux'!$C20:$AF20,MATCH('Bilan médicamenteux'!$AG20,'Bilan médicamenteux'!$C$12:$AF$12,0)+1)="","",INDEX('Bilan médicamenteux'!$C20:$AF20,MATCH('Bilan médicamenteux'!$AG20,'Bilan médicamenteux'!$C$12:$AF$12,0)+1)),"")</f>
        <v/>
      </c>
      <c r="D20" s="105" t="str">
        <f>IFERROR(IF(INDEX('Bilan médicamenteux'!$C20:$AF20,MATCH('Bilan médicamenteux'!$AG20,'Bilan médicamenteux'!$C$12:$AF$12,0)+2)="","",INDEX('Bilan médicamenteux'!$C20:$AF20,MATCH('Bilan médicamenteux'!$AG20,'Bilan médicamenteux'!$C$12:$AF$12,0)+2)),"")</f>
        <v/>
      </c>
      <c r="E20" s="105" t="str">
        <f>IFERROR(IF(INDEX('Bilan médicamenteux'!$C20:$AF20,MATCH('Bilan médicamenteux'!$AG20,'Bilan médicamenteux'!$C$12:$AF$12,0)+3)="","",INDEX('Bilan médicamenteux'!$C20:$AF20,MATCH('Bilan médicamenteux'!$AG20,'Bilan médicamenteux'!$C$12:$AF$12,0)+3)),"")</f>
        <v/>
      </c>
      <c r="F20" s="106" t="str">
        <f>IFERROR(IF(INDEX('Bilan médicamenteux'!$C20:$AF20,MATCH('Bilan médicamenteux'!$AG20,'Bilan médicamenteux'!$C$12:$AF$12,0)+4)="","",INDEX('Bilan médicamenteux'!$C20:$AF20,MATCH('Bilan médicamenteux'!$AG20,'Bilan médicamenteux'!$C$12:$AF$12,0)+4)),"")</f>
        <v/>
      </c>
      <c r="G20" s="107"/>
      <c r="H20" s="116"/>
      <c r="I20" s="124"/>
      <c r="J20" s="109"/>
      <c r="K20" s="109"/>
      <c r="L20" s="108"/>
      <c r="M20" s="143"/>
      <c r="N20" s="245" t="str">
        <f t="shared" si="0"/>
        <v/>
      </c>
      <c r="O20" s="459"/>
      <c r="P20" s="459"/>
      <c r="Q20" s="232"/>
      <c r="R20" s="233"/>
    </row>
    <row r="21" spans="1:18" x14ac:dyDescent="0.35">
      <c r="A21" s="115" t="str">
        <f>IF(OR('Bilan médicamenteux'!$AG21="",'Bilan médicamenteux'!$AG21="Ne pas inclure"),"",IF('Bilan médicamenteux'!$A21="","",'Bilan médicamenteux'!$A21))</f>
        <v/>
      </c>
      <c r="B21" s="105" t="str">
        <f>IFERROR(IF(INDEX('Bilan médicamenteux'!$C21:$AF21,MATCH('Bilan médicamenteux'!$AG21,'Bilan médicamenteux'!$C$12:$AF$12,0))="","",INDEX('Bilan médicamenteux'!$C21:$AF21,MATCH('Bilan médicamenteux'!$AG21,'Bilan médicamenteux'!$C$12:$AF$12,0))),"")</f>
        <v/>
      </c>
      <c r="C21" s="105" t="str">
        <f>IFERROR(IF(INDEX('Bilan médicamenteux'!$C21:$AF21,MATCH('Bilan médicamenteux'!$AG21,'Bilan médicamenteux'!$C$12:$AF$12,0)+1)="","",INDEX('Bilan médicamenteux'!$C21:$AF21,MATCH('Bilan médicamenteux'!$AG21,'Bilan médicamenteux'!$C$12:$AF$12,0)+1)),"")</f>
        <v/>
      </c>
      <c r="D21" s="105" t="str">
        <f>IFERROR(IF(INDEX('Bilan médicamenteux'!$C21:$AF21,MATCH('Bilan médicamenteux'!$AG21,'Bilan médicamenteux'!$C$12:$AF$12,0)+2)="","",INDEX('Bilan médicamenteux'!$C21:$AF21,MATCH('Bilan médicamenteux'!$AG21,'Bilan médicamenteux'!$C$12:$AF$12,0)+2)),"")</f>
        <v/>
      </c>
      <c r="E21" s="105" t="str">
        <f>IFERROR(IF(INDEX('Bilan médicamenteux'!$C21:$AF21,MATCH('Bilan médicamenteux'!$AG21,'Bilan médicamenteux'!$C$12:$AF$12,0)+3)="","",INDEX('Bilan médicamenteux'!$C21:$AF21,MATCH('Bilan médicamenteux'!$AG21,'Bilan médicamenteux'!$C$12:$AF$12,0)+3)),"")</f>
        <v/>
      </c>
      <c r="F21" s="106" t="str">
        <f>IFERROR(IF(INDEX('Bilan médicamenteux'!$C21:$AF21,MATCH('Bilan médicamenteux'!$AG21,'Bilan médicamenteux'!$C$12:$AF$12,0)+4)="","",INDEX('Bilan médicamenteux'!$C21:$AF21,MATCH('Bilan médicamenteux'!$AG21,'Bilan médicamenteux'!$C$12:$AF$12,0)+4)),"")</f>
        <v/>
      </c>
      <c r="G21" s="107"/>
      <c r="H21" s="116"/>
      <c r="I21" s="124"/>
      <c r="J21" s="109"/>
      <c r="K21" s="109"/>
      <c r="L21" s="109"/>
      <c r="M21" s="143"/>
      <c r="N21" s="245" t="str">
        <f t="shared" si="0"/>
        <v/>
      </c>
      <c r="O21" s="459"/>
      <c r="P21" s="459"/>
      <c r="Q21" s="232"/>
      <c r="R21" s="233"/>
    </row>
    <row r="22" spans="1:18" s="4" customFormat="1" ht="13" x14ac:dyDescent="0.3">
      <c r="A22" s="115" t="str">
        <f>IF(OR('Bilan médicamenteux'!$AG22="",'Bilan médicamenteux'!$AG22="Ne pas inclure"),"",IF('Bilan médicamenteux'!$A22="","",'Bilan médicamenteux'!$A22))</f>
        <v/>
      </c>
      <c r="B22" s="105" t="str">
        <f>IFERROR(IF(INDEX('Bilan médicamenteux'!$C22:$AF22,MATCH('Bilan médicamenteux'!$AG22,'Bilan médicamenteux'!$C$12:$AF$12,0))="","",INDEX('Bilan médicamenteux'!$C22:$AF22,MATCH('Bilan médicamenteux'!$AG22,'Bilan médicamenteux'!$C$12:$AF$12,0))),"")</f>
        <v/>
      </c>
      <c r="C22" s="105" t="str">
        <f>IFERROR(IF(INDEX('Bilan médicamenteux'!$C22:$AF22,MATCH('Bilan médicamenteux'!$AG22,'Bilan médicamenteux'!$C$12:$AF$12,0)+1)="","",INDEX('Bilan médicamenteux'!$C22:$AF22,MATCH('Bilan médicamenteux'!$AG22,'Bilan médicamenteux'!$C$12:$AF$12,0)+1)),"")</f>
        <v/>
      </c>
      <c r="D22" s="105" t="str">
        <f>IFERROR(IF(INDEX('Bilan médicamenteux'!$C22:$AF22,MATCH('Bilan médicamenteux'!$AG22,'Bilan médicamenteux'!$C$12:$AF$12,0)+2)="","",INDEX('Bilan médicamenteux'!$C22:$AF22,MATCH('Bilan médicamenteux'!$AG22,'Bilan médicamenteux'!$C$12:$AF$12,0)+2)),"")</f>
        <v/>
      </c>
      <c r="E22" s="105" t="str">
        <f>IFERROR(IF(INDEX('Bilan médicamenteux'!$C22:$AF22,MATCH('Bilan médicamenteux'!$AG22,'Bilan médicamenteux'!$C$12:$AF$12,0)+3)="","",INDEX('Bilan médicamenteux'!$C22:$AF22,MATCH('Bilan médicamenteux'!$AG22,'Bilan médicamenteux'!$C$12:$AF$12,0)+3)),"")</f>
        <v/>
      </c>
      <c r="F22" s="106" t="str">
        <f>IFERROR(IF(INDEX('Bilan médicamenteux'!$C22:$AF22,MATCH('Bilan médicamenteux'!$AG22,'Bilan médicamenteux'!$C$12:$AF$12,0)+4)="","",INDEX('Bilan médicamenteux'!$C22:$AF22,MATCH('Bilan médicamenteux'!$AG22,'Bilan médicamenteux'!$C$12:$AF$12,0)+4)),"")</f>
        <v/>
      </c>
      <c r="G22" s="107"/>
      <c r="H22" s="116"/>
      <c r="I22" s="124"/>
      <c r="J22" s="108"/>
      <c r="K22" s="109"/>
      <c r="L22" s="109"/>
      <c r="M22" s="143"/>
      <c r="N22" s="245" t="str">
        <f t="shared" si="0"/>
        <v/>
      </c>
      <c r="O22" s="459"/>
      <c r="P22" s="459"/>
      <c r="Q22" s="232"/>
      <c r="R22" s="233"/>
    </row>
    <row r="23" spans="1:18" s="4" customFormat="1" ht="13" x14ac:dyDescent="0.3">
      <c r="A23" s="115" t="str">
        <f>IF(OR('Bilan médicamenteux'!$AG23="",'Bilan médicamenteux'!$AG23="Ne pas inclure"),"",IF('Bilan médicamenteux'!$A23="","",'Bilan médicamenteux'!$A23))</f>
        <v/>
      </c>
      <c r="B23" s="105" t="str">
        <f>IFERROR(IF(INDEX('Bilan médicamenteux'!$C23:$AF23,MATCH('Bilan médicamenteux'!$AG23,'Bilan médicamenteux'!$C$12:$AF$12,0))="","",INDEX('Bilan médicamenteux'!$C23:$AF23,MATCH('Bilan médicamenteux'!$AG23,'Bilan médicamenteux'!$C$12:$AF$12,0))),"")</f>
        <v/>
      </c>
      <c r="C23" s="105" t="str">
        <f>IFERROR(IF(INDEX('Bilan médicamenteux'!$C23:$AF23,MATCH('Bilan médicamenteux'!$AG23,'Bilan médicamenteux'!$C$12:$AF$12,0)+1)="","",INDEX('Bilan médicamenteux'!$C23:$AF23,MATCH('Bilan médicamenteux'!$AG23,'Bilan médicamenteux'!$C$12:$AF$12,0)+1)),"")</f>
        <v/>
      </c>
      <c r="D23" s="105" t="str">
        <f>IFERROR(IF(INDEX('Bilan médicamenteux'!$C23:$AF23,MATCH('Bilan médicamenteux'!$AG23,'Bilan médicamenteux'!$C$12:$AF$12,0)+2)="","",INDEX('Bilan médicamenteux'!$C23:$AF23,MATCH('Bilan médicamenteux'!$AG23,'Bilan médicamenteux'!$C$12:$AF$12,0)+2)),"")</f>
        <v/>
      </c>
      <c r="E23" s="105" t="str">
        <f>IFERROR(IF(INDEX('Bilan médicamenteux'!$C23:$AF23,MATCH('Bilan médicamenteux'!$AG23,'Bilan médicamenteux'!$C$12:$AF$12,0)+3)="","",INDEX('Bilan médicamenteux'!$C23:$AF23,MATCH('Bilan médicamenteux'!$AG23,'Bilan médicamenteux'!$C$12:$AF$12,0)+3)),"")</f>
        <v/>
      </c>
      <c r="F23" s="106" t="str">
        <f>IFERROR(IF(INDEX('Bilan médicamenteux'!$C23:$AF23,MATCH('Bilan médicamenteux'!$AG23,'Bilan médicamenteux'!$C$12:$AF$12,0)+4)="","",INDEX('Bilan médicamenteux'!$C23:$AF23,MATCH('Bilan médicamenteux'!$AG23,'Bilan médicamenteux'!$C$12:$AF$12,0)+4)),"")</f>
        <v/>
      </c>
      <c r="G23" s="107"/>
      <c r="H23" s="116"/>
      <c r="I23" s="124"/>
      <c r="J23" s="109"/>
      <c r="K23" s="109"/>
      <c r="L23" s="109"/>
      <c r="M23" s="143"/>
      <c r="N23" s="245" t="str">
        <f t="shared" si="0"/>
        <v/>
      </c>
      <c r="O23" s="459"/>
      <c r="P23" s="459"/>
      <c r="Q23" s="232"/>
      <c r="R23" s="233"/>
    </row>
    <row r="24" spans="1:18" s="4" customFormat="1" ht="13" x14ac:dyDescent="0.3">
      <c r="A24" s="115" t="str">
        <f>IF(OR('Bilan médicamenteux'!$AG24="",'Bilan médicamenteux'!$AG24="Ne pas inclure"),"",IF('Bilan médicamenteux'!$A24="","",'Bilan médicamenteux'!$A24))</f>
        <v/>
      </c>
      <c r="B24" s="105" t="str">
        <f>IFERROR(IF(INDEX('Bilan médicamenteux'!$C24:$AF24,MATCH('Bilan médicamenteux'!$AG24,'Bilan médicamenteux'!$C$12:$AF$12,0))="","",INDEX('Bilan médicamenteux'!$C24:$AF24,MATCH('Bilan médicamenteux'!$AG24,'Bilan médicamenteux'!$C$12:$AF$12,0))),"")</f>
        <v/>
      </c>
      <c r="C24" s="105" t="str">
        <f>IFERROR(IF(INDEX('Bilan médicamenteux'!$C24:$AF24,MATCH('Bilan médicamenteux'!$AG24,'Bilan médicamenteux'!$C$12:$AF$12,0)+1)="","",INDEX('Bilan médicamenteux'!$C24:$AF24,MATCH('Bilan médicamenteux'!$AG24,'Bilan médicamenteux'!$C$12:$AF$12,0)+1)),"")</f>
        <v/>
      </c>
      <c r="D24" s="105" t="str">
        <f>IFERROR(IF(INDEX('Bilan médicamenteux'!$C24:$AF24,MATCH('Bilan médicamenteux'!$AG24,'Bilan médicamenteux'!$C$12:$AF$12,0)+2)="","",INDEX('Bilan médicamenteux'!$C24:$AF24,MATCH('Bilan médicamenteux'!$AG24,'Bilan médicamenteux'!$C$12:$AF$12,0)+2)),"")</f>
        <v/>
      </c>
      <c r="E24" s="105" t="str">
        <f>IFERROR(IF(INDEX('Bilan médicamenteux'!$C24:$AF24,MATCH('Bilan médicamenteux'!$AG24,'Bilan médicamenteux'!$C$12:$AF$12,0)+3)="","",INDEX('Bilan médicamenteux'!$C24:$AF24,MATCH('Bilan médicamenteux'!$AG24,'Bilan médicamenteux'!$C$12:$AF$12,0)+3)),"")</f>
        <v/>
      </c>
      <c r="F24" s="106" t="str">
        <f>IFERROR(IF(INDEX('Bilan médicamenteux'!$C24:$AF24,MATCH('Bilan médicamenteux'!$AG24,'Bilan médicamenteux'!$C$12:$AF$12,0)+4)="","",INDEX('Bilan médicamenteux'!$C24:$AF24,MATCH('Bilan médicamenteux'!$AG24,'Bilan médicamenteux'!$C$12:$AF$12,0)+4)),"")</f>
        <v/>
      </c>
      <c r="G24" s="107"/>
      <c r="H24" s="116"/>
      <c r="I24" s="124"/>
      <c r="J24" s="109"/>
      <c r="K24" s="109"/>
      <c r="L24" s="109"/>
      <c r="M24" s="143"/>
      <c r="N24" s="245" t="str">
        <f t="shared" si="0"/>
        <v/>
      </c>
      <c r="O24" s="459"/>
      <c r="P24" s="459"/>
      <c r="Q24" s="232"/>
      <c r="R24" s="233"/>
    </row>
    <row r="25" spans="1:18" s="4" customFormat="1" ht="13" x14ac:dyDescent="0.3">
      <c r="A25" s="115" t="str">
        <f>IF(OR('Bilan médicamenteux'!$AG25="",'Bilan médicamenteux'!$AG25="Ne pas inclure"),"",IF('Bilan médicamenteux'!$A25="","",'Bilan médicamenteux'!$A25))</f>
        <v/>
      </c>
      <c r="B25" s="105" t="str">
        <f>IFERROR(IF(INDEX('Bilan médicamenteux'!$C25:$AF25,MATCH('Bilan médicamenteux'!$AG25,'Bilan médicamenteux'!$C$12:$AF$12,0))="","",INDEX('Bilan médicamenteux'!$C25:$AF25,MATCH('Bilan médicamenteux'!$AG25,'Bilan médicamenteux'!$C$12:$AF$12,0))),"")</f>
        <v/>
      </c>
      <c r="C25" s="105" t="str">
        <f>IFERROR(IF(INDEX('Bilan médicamenteux'!$C25:$AF25,MATCH('Bilan médicamenteux'!$AG25,'Bilan médicamenteux'!$C$12:$AF$12,0)+1)="","",INDEX('Bilan médicamenteux'!$C25:$AF25,MATCH('Bilan médicamenteux'!$AG25,'Bilan médicamenteux'!$C$12:$AF$12,0)+1)),"")</f>
        <v/>
      </c>
      <c r="D25" s="105" t="str">
        <f>IFERROR(IF(INDEX('Bilan médicamenteux'!$C25:$AF25,MATCH('Bilan médicamenteux'!$AG25,'Bilan médicamenteux'!$C$12:$AF$12,0)+2)="","",INDEX('Bilan médicamenteux'!$C25:$AF25,MATCH('Bilan médicamenteux'!$AG25,'Bilan médicamenteux'!$C$12:$AF$12,0)+2)),"")</f>
        <v/>
      </c>
      <c r="E25" s="105" t="str">
        <f>IFERROR(IF(INDEX('Bilan médicamenteux'!$C25:$AF25,MATCH('Bilan médicamenteux'!$AG25,'Bilan médicamenteux'!$C$12:$AF$12,0)+3)="","",INDEX('Bilan médicamenteux'!$C25:$AF25,MATCH('Bilan médicamenteux'!$AG25,'Bilan médicamenteux'!$C$12:$AF$12,0)+3)),"")</f>
        <v/>
      </c>
      <c r="F25" s="106" t="str">
        <f>IFERROR(IF(INDEX('Bilan médicamenteux'!$C25:$AF25,MATCH('Bilan médicamenteux'!$AG25,'Bilan médicamenteux'!$C$12:$AF$12,0)+4)="","",INDEX('Bilan médicamenteux'!$C25:$AF25,MATCH('Bilan médicamenteux'!$AG25,'Bilan médicamenteux'!$C$12:$AF$12,0)+4)),"")</f>
        <v/>
      </c>
      <c r="G25" s="107"/>
      <c r="H25" s="116"/>
      <c r="I25" s="124"/>
      <c r="J25" s="109"/>
      <c r="K25" s="109"/>
      <c r="L25" s="109"/>
      <c r="M25" s="143"/>
      <c r="N25" s="245" t="str">
        <f t="shared" si="0"/>
        <v/>
      </c>
      <c r="O25" s="459"/>
      <c r="P25" s="459"/>
      <c r="Q25" s="232"/>
      <c r="R25" s="233"/>
    </row>
    <row r="26" spans="1:18" s="4" customFormat="1" ht="13" x14ac:dyDescent="0.3">
      <c r="A26" s="115" t="str">
        <f>IF(OR('Bilan médicamenteux'!$AG26="",'Bilan médicamenteux'!$AG26="Ne pas inclure"),"",IF('Bilan médicamenteux'!$A26="","",'Bilan médicamenteux'!$A26))</f>
        <v/>
      </c>
      <c r="B26" s="105" t="str">
        <f>IFERROR(IF(INDEX('Bilan médicamenteux'!$C26:$AF26,MATCH('Bilan médicamenteux'!$AG26,'Bilan médicamenteux'!$C$12:$AF$12,0))="","",INDEX('Bilan médicamenteux'!$C26:$AF26,MATCH('Bilan médicamenteux'!$AG26,'Bilan médicamenteux'!$C$12:$AF$12,0))),"")</f>
        <v/>
      </c>
      <c r="C26" s="105" t="str">
        <f>IFERROR(IF(INDEX('Bilan médicamenteux'!$C26:$AF26,MATCH('Bilan médicamenteux'!$AG26,'Bilan médicamenteux'!$C$12:$AF$12,0)+1)="","",INDEX('Bilan médicamenteux'!$C26:$AF26,MATCH('Bilan médicamenteux'!$AG26,'Bilan médicamenteux'!$C$12:$AF$12,0)+1)),"")</f>
        <v/>
      </c>
      <c r="D26" s="105" t="str">
        <f>IFERROR(IF(INDEX('Bilan médicamenteux'!$C26:$AF26,MATCH('Bilan médicamenteux'!$AG26,'Bilan médicamenteux'!$C$12:$AF$12,0)+2)="","",INDEX('Bilan médicamenteux'!$C26:$AF26,MATCH('Bilan médicamenteux'!$AG26,'Bilan médicamenteux'!$C$12:$AF$12,0)+2)),"")</f>
        <v/>
      </c>
      <c r="E26" s="105" t="str">
        <f>IFERROR(IF(INDEX('Bilan médicamenteux'!$C26:$AF26,MATCH('Bilan médicamenteux'!$AG26,'Bilan médicamenteux'!$C$12:$AF$12,0)+3)="","",INDEX('Bilan médicamenteux'!$C26:$AF26,MATCH('Bilan médicamenteux'!$AG26,'Bilan médicamenteux'!$C$12:$AF$12,0)+3)),"")</f>
        <v/>
      </c>
      <c r="F26" s="106" t="str">
        <f>IFERROR(IF(INDEX('Bilan médicamenteux'!$C26:$AF26,MATCH('Bilan médicamenteux'!$AG26,'Bilan médicamenteux'!$C$12:$AF$12,0)+4)="","",INDEX('Bilan médicamenteux'!$C26:$AF26,MATCH('Bilan médicamenteux'!$AG26,'Bilan médicamenteux'!$C$12:$AF$12,0)+4)),"")</f>
        <v/>
      </c>
      <c r="G26" s="107"/>
      <c r="H26" s="116"/>
      <c r="I26" s="124"/>
      <c r="J26" s="108"/>
      <c r="K26" s="109"/>
      <c r="L26" s="109"/>
      <c r="M26" s="143"/>
      <c r="N26" s="245" t="str">
        <f t="shared" si="0"/>
        <v/>
      </c>
      <c r="O26" s="459"/>
      <c r="P26" s="459"/>
      <c r="Q26" s="232"/>
      <c r="R26" s="233"/>
    </row>
    <row r="27" spans="1:18" s="4" customFormat="1" ht="13" x14ac:dyDescent="0.3">
      <c r="A27" s="115" t="str">
        <f>IF(OR('Bilan médicamenteux'!$AG27="",'Bilan médicamenteux'!$AG27="Ne pas inclure"),"",IF('Bilan médicamenteux'!$A27="","",'Bilan médicamenteux'!$A27))</f>
        <v/>
      </c>
      <c r="B27" s="105" t="str">
        <f>IFERROR(IF(INDEX('Bilan médicamenteux'!$C27:$AF27,MATCH('Bilan médicamenteux'!$AG27,'Bilan médicamenteux'!$C$12:$AF$12,0))="","",INDEX('Bilan médicamenteux'!$C27:$AF27,MATCH('Bilan médicamenteux'!$AG27,'Bilan médicamenteux'!$C$12:$AF$12,0))),"")</f>
        <v/>
      </c>
      <c r="C27" s="105" t="str">
        <f>IFERROR(IF(INDEX('Bilan médicamenteux'!$C27:$AF27,MATCH('Bilan médicamenteux'!$AG27,'Bilan médicamenteux'!$C$12:$AF$12,0)+1)="","",INDEX('Bilan médicamenteux'!$C27:$AF27,MATCH('Bilan médicamenteux'!$AG27,'Bilan médicamenteux'!$C$12:$AF$12,0)+1)),"")</f>
        <v/>
      </c>
      <c r="D27" s="105" t="str">
        <f>IFERROR(IF(INDEX('Bilan médicamenteux'!$C27:$AF27,MATCH('Bilan médicamenteux'!$AG27,'Bilan médicamenteux'!$C$12:$AF$12,0)+2)="","",INDEX('Bilan médicamenteux'!$C27:$AF27,MATCH('Bilan médicamenteux'!$AG27,'Bilan médicamenteux'!$C$12:$AF$12,0)+2)),"")</f>
        <v/>
      </c>
      <c r="E27" s="105" t="str">
        <f>IFERROR(IF(INDEX('Bilan médicamenteux'!$C27:$AF27,MATCH('Bilan médicamenteux'!$AG27,'Bilan médicamenteux'!$C$12:$AF$12,0)+3)="","",INDEX('Bilan médicamenteux'!$C27:$AF27,MATCH('Bilan médicamenteux'!$AG27,'Bilan médicamenteux'!$C$12:$AF$12,0)+3)),"")</f>
        <v/>
      </c>
      <c r="F27" s="106" t="str">
        <f>IFERROR(IF(INDEX('Bilan médicamenteux'!$C27:$AF27,MATCH('Bilan médicamenteux'!$AG27,'Bilan médicamenteux'!$C$12:$AF$12,0)+4)="","",INDEX('Bilan médicamenteux'!$C27:$AF27,MATCH('Bilan médicamenteux'!$AG27,'Bilan médicamenteux'!$C$12:$AF$12,0)+4)),"")</f>
        <v/>
      </c>
      <c r="G27" s="107"/>
      <c r="H27" s="183"/>
      <c r="I27" s="124"/>
      <c r="J27" s="184"/>
      <c r="K27" s="184"/>
      <c r="L27" s="184"/>
      <c r="M27" s="185"/>
      <c r="N27" s="245" t="str">
        <f t="shared" si="0"/>
        <v/>
      </c>
      <c r="O27" s="459"/>
      <c r="P27" s="459"/>
      <c r="Q27" s="232"/>
      <c r="R27" s="233"/>
    </row>
    <row r="28" spans="1:18" s="4" customFormat="1" ht="13" x14ac:dyDescent="0.3">
      <c r="A28" s="115" t="str">
        <f>IF(OR('Bilan médicamenteux'!$AG28="",'Bilan médicamenteux'!$AG28="Ne pas inclure"),"",IF('Bilan médicamenteux'!$A28="","",'Bilan médicamenteux'!$A28))</f>
        <v/>
      </c>
      <c r="B28" s="105" t="str">
        <f>IFERROR(IF(INDEX('Bilan médicamenteux'!$C28:$AF28,MATCH('Bilan médicamenteux'!$AG28,'Bilan médicamenteux'!$C$12:$AF$12,0))="","",INDEX('Bilan médicamenteux'!$C28:$AF28,MATCH('Bilan médicamenteux'!$AG28,'Bilan médicamenteux'!$C$12:$AF$12,0))),"")</f>
        <v/>
      </c>
      <c r="C28" s="105" t="str">
        <f>IFERROR(IF(INDEX('Bilan médicamenteux'!$C28:$AF28,MATCH('Bilan médicamenteux'!$AG28,'Bilan médicamenteux'!$C$12:$AF$12,0)+1)="","",INDEX('Bilan médicamenteux'!$C28:$AF28,MATCH('Bilan médicamenteux'!$AG28,'Bilan médicamenteux'!$C$12:$AF$12,0)+1)),"")</f>
        <v/>
      </c>
      <c r="D28" s="105" t="str">
        <f>IFERROR(IF(INDEX('Bilan médicamenteux'!$C28:$AF28,MATCH('Bilan médicamenteux'!$AG28,'Bilan médicamenteux'!$C$12:$AF$12,0)+2)="","",INDEX('Bilan médicamenteux'!$C28:$AF28,MATCH('Bilan médicamenteux'!$AG28,'Bilan médicamenteux'!$C$12:$AF$12,0)+2)),"")</f>
        <v/>
      </c>
      <c r="E28" s="105" t="str">
        <f>IFERROR(IF(INDEX('Bilan médicamenteux'!$C28:$AF28,MATCH('Bilan médicamenteux'!$AG28,'Bilan médicamenteux'!$C$12:$AF$12,0)+3)="","",INDEX('Bilan médicamenteux'!$C28:$AF28,MATCH('Bilan médicamenteux'!$AG28,'Bilan médicamenteux'!$C$12:$AF$12,0)+3)),"")</f>
        <v/>
      </c>
      <c r="F28" s="106" t="str">
        <f>IFERROR(IF(INDEX('Bilan médicamenteux'!$C28:$AF28,MATCH('Bilan médicamenteux'!$AG28,'Bilan médicamenteux'!$C$12:$AF$12,0)+4)="","",INDEX('Bilan médicamenteux'!$C28:$AF28,MATCH('Bilan médicamenteux'!$AG28,'Bilan médicamenteux'!$C$12:$AF$12,0)+4)),"")</f>
        <v/>
      </c>
      <c r="G28" s="107"/>
      <c r="H28" s="183"/>
      <c r="I28" s="124"/>
      <c r="J28" s="184"/>
      <c r="K28" s="184"/>
      <c r="L28" s="184"/>
      <c r="M28" s="185"/>
      <c r="N28" s="245" t="str">
        <f t="shared" si="0"/>
        <v/>
      </c>
      <c r="O28" s="459"/>
      <c r="P28" s="459"/>
      <c r="Q28" s="232"/>
      <c r="R28" s="233"/>
    </row>
    <row r="29" spans="1:18" s="4" customFormat="1" ht="13" x14ac:dyDescent="0.3">
      <c r="A29" s="115" t="str">
        <f>IF(OR('Bilan médicamenteux'!$AG35="",'Bilan médicamenteux'!$AG35="Ne pas inclure"),"",IF('Bilan médicamenteux'!$A35="","",'Bilan médicamenteux'!$A35))</f>
        <v/>
      </c>
      <c r="B29" s="105" t="str">
        <f>IFERROR(IF(INDEX('Bilan médicamenteux'!$C35:$AF35,MATCH('Bilan médicamenteux'!$AG35,'Bilan médicamenteux'!$C$12:$AF$12,0))="","",INDEX('Bilan médicamenteux'!$C35:$AF35,MATCH('Bilan médicamenteux'!$AG35,'Bilan médicamenteux'!$C$12:$AF$12,0))),"")</f>
        <v/>
      </c>
      <c r="C29" s="105" t="str">
        <f>IFERROR(IF(INDEX('Bilan médicamenteux'!$C35:$AF35,MATCH('Bilan médicamenteux'!$AG35,'Bilan médicamenteux'!$C$12:$AF$12,0)+1)="","",INDEX('Bilan médicamenteux'!$C35:$AF35,MATCH('Bilan médicamenteux'!$AG35,'Bilan médicamenteux'!$C$12:$AF$12,0)+1)),"")</f>
        <v/>
      </c>
      <c r="D29" s="105" t="str">
        <f>IFERROR(IF(INDEX('Bilan médicamenteux'!$C35:$AF35,MATCH('Bilan médicamenteux'!$AG35,'Bilan médicamenteux'!$C$12:$AF$12,0)+2)="","",INDEX('Bilan médicamenteux'!$C35:$AF35,MATCH('Bilan médicamenteux'!$AG35,'Bilan médicamenteux'!$C$12:$AF$12,0)+2)),"")</f>
        <v/>
      </c>
      <c r="E29" s="105" t="str">
        <f>IFERROR(IF(INDEX('Bilan médicamenteux'!$C35:$AF35,MATCH('Bilan médicamenteux'!$AG35,'Bilan médicamenteux'!$C$12:$AF$12,0)+3)="","",INDEX('Bilan médicamenteux'!$C35:$AF35,MATCH('Bilan médicamenteux'!$AG35,'Bilan médicamenteux'!$C$12:$AF$12,0)+3)),"")</f>
        <v/>
      </c>
      <c r="F29" s="106" t="str">
        <f>IFERROR(IF(INDEX('Bilan médicamenteux'!$C35:$AF35,MATCH('Bilan médicamenteux'!$AG35,'Bilan médicamenteux'!$C$12:$AF$12,0)+4)="","",INDEX('Bilan médicamenteux'!$C35:$AF35,MATCH('Bilan médicamenteux'!$AG35,'Bilan médicamenteux'!$C$12:$AF$12,0)+4)),"")</f>
        <v/>
      </c>
      <c r="G29" s="107"/>
      <c r="H29" s="183"/>
      <c r="I29" s="124"/>
      <c r="J29" s="184"/>
      <c r="K29" s="184"/>
      <c r="L29" s="184"/>
      <c r="M29" s="185"/>
      <c r="N29" s="245" t="str">
        <f t="shared" si="0"/>
        <v/>
      </c>
      <c r="O29" s="459"/>
      <c r="P29" s="459"/>
      <c r="Q29" s="232"/>
      <c r="R29" s="233"/>
    </row>
    <row r="30" spans="1:18" s="4" customFormat="1" ht="13" x14ac:dyDescent="0.3">
      <c r="A30" s="115" t="str">
        <f>IF(OR('Bilan médicamenteux'!$AG36="",'Bilan médicamenteux'!$AG36="Ne pas inclure"),"",IF('Bilan médicamenteux'!$A36="","",'Bilan médicamenteux'!$A36))</f>
        <v/>
      </c>
      <c r="B30" s="105" t="str">
        <f>IFERROR(IF(INDEX('Bilan médicamenteux'!$C36:$AF36,MATCH('Bilan médicamenteux'!$AG36,'Bilan médicamenteux'!$C$12:$AF$12,0))="","",INDEX('Bilan médicamenteux'!$C36:$AF36,MATCH('Bilan médicamenteux'!$AG36,'Bilan médicamenteux'!$C$12:$AF$12,0))),"")</f>
        <v/>
      </c>
      <c r="C30" s="105" t="str">
        <f>IFERROR(IF(INDEX('Bilan médicamenteux'!$C36:$AF36,MATCH('Bilan médicamenteux'!$AG36,'Bilan médicamenteux'!$C$12:$AF$12,0)+1)="","",INDEX('Bilan médicamenteux'!$C36:$AF36,MATCH('Bilan médicamenteux'!$AG36,'Bilan médicamenteux'!$C$12:$AF$12,0)+1)),"")</f>
        <v/>
      </c>
      <c r="D30" s="105" t="str">
        <f>IFERROR(IF(INDEX('Bilan médicamenteux'!$C36:$AF36,MATCH('Bilan médicamenteux'!$AG36,'Bilan médicamenteux'!$C$12:$AF$12,0)+2)="","",INDEX('Bilan médicamenteux'!$C36:$AF36,MATCH('Bilan médicamenteux'!$AG36,'Bilan médicamenteux'!$C$12:$AF$12,0)+2)),"")</f>
        <v/>
      </c>
      <c r="E30" s="105" t="str">
        <f>IFERROR(IF(INDEX('Bilan médicamenteux'!$C36:$AF36,MATCH('Bilan médicamenteux'!$AG36,'Bilan médicamenteux'!$C$12:$AF$12,0)+3)="","",INDEX('Bilan médicamenteux'!$C36:$AF36,MATCH('Bilan médicamenteux'!$AG36,'Bilan médicamenteux'!$C$12:$AF$12,0)+3)),"")</f>
        <v/>
      </c>
      <c r="F30" s="106" t="str">
        <f>IFERROR(IF(INDEX('Bilan médicamenteux'!$C36:$AF36,MATCH('Bilan médicamenteux'!$AG36,'Bilan médicamenteux'!$C$12:$AF$12,0)+4)="","",INDEX('Bilan médicamenteux'!$C36:$AF36,MATCH('Bilan médicamenteux'!$AG36,'Bilan médicamenteux'!$C$12:$AF$12,0)+4)),"")</f>
        <v/>
      </c>
      <c r="G30" s="107"/>
      <c r="H30" s="183"/>
      <c r="I30" s="124"/>
      <c r="J30" s="105"/>
      <c r="K30" s="105"/>
      <c r="L30" s="105"/>
      <c r="M30" s="106"/>
      <c r="N30" s="245" t="str">
        <f t="shared" si="0"/>
        <v/>
      </c>
      <c r="O30" s="459"/>
      <c r="P30" s="459"/>
      <c r="Q30" s="232"/>
      <c r="R30" s="233"/>
    </row>
    <row r="31" spans="1:18" s="4" customFormat="1" ht="13.5" thickBot="1" x14ac:dyDescent="0.35">
      <c r="A31" s="115" t="str">
        <f>IF(OR('Bilan médicamenteux'!$AG37="",'Bilan médicamenteux'!$AG37="Ne pas inclure"),"",IF('Bilan médicamenteux'!$A37="","",'Bilan médicamenteux'!$A37))</f>
        <v/>
      </c>
      <c r="B31" s="105" t="str">
        <f>IFERROR(IF(INDEX('Bilan médicamenteux'!$C37:$AF37,MATCH('Bilan médicamenteux'!$AG37,'Bilan médicamenteux'!$C$12:$AF$12,0))="","",INDEX('Bilan médicamenteux'!$C37:$AF37,MATCH('Bilan médicamenteux'!$AG37,'Bilan médicamenteux'!$C$12:$AF$12,0))),"")</f>
        <v/>
      </c>
      <c r="C31" s="105" t="str">
        <f>IFERROR(IF(INDEX('Bilan médicamenteux'!$C37:$AF37,MATCH('Bilan médicamenteux'!$AG37,'Bilan médicamenteux'!$C$12:$AF$12,0)+1)="","",INDEX('Bilan médicamenteux'!$C37:$AF37,MATCH('Bilan médicamenteux'!$AG37,'Bilan médicamenteux'!$C$12:$AF$12,0)+1)),"")</f>
        <v/>
      </c>
      <c r="D31" s="105" t="str">
        <f>IFERROR(IF(INDEX('Bilan médicamenteux'!$C37:$AF37,MATCH('Bilan médicamenteux'!$AG37,'Bilan médicamenteux'!$C$12:$AF$12,0)+2)="","",INDEX('Bilan médicamenteux'!$C37:$AF37,MATCH('Bilan médicamenteux'!$AG37,'Bilan médicamenteux'!$C$12:$AF$12,0)+2)),"")</f>
        <v/>
      </c>
      <c r="E31" s="105" t="str">
        <f>IFERROR(IF(INDEX('Bilan médicamenteux'!$C37:$AF37,MATCH('Bilan médicamenteux'!$AG37,'Bilan médicamenteux'!$C$12:$AF$12,0)+3)="","",INDEX('Bilan médicamenteux'!$C37:$AF37,MATCH('Bilan médicamenteux'!$AG37,'Bilan médicamenteux'!$C$12:$AF$12,0)+3)),"")</f>
        <v/>
      </c>
      <c r="F31" s="106" t="str">
        <f>IFERROR(IF(INDEX('Bilan médicamenteux'!$C37:$AF37,MATCH('Bilan médicamenteux'!$AG37,'Bilan médicamenteux'!$C$12:$AF$12,0)+4)="","",INDEX('Bilan médicamenteux'!$C37:$AF37,MATCH('Bilan médicamenteux'!$AG37,'Bilan médicamenteux'!$C$12:$AF$12,0)+4)),"")</f>
        <v/>
      </c>
      <c r="G31" s="107"/>
      <c r="H31" s="167"/>
      <c r="I31" s="124"/>
      <c r="J31" s="161"/>
      <c r="K31" s="161"/>
      <c r="L31" s="161"/>
      <c r="M31" s="162"/>
      <c r="N31" s="246" t="str">
        <f t="shared" ref="N31" si="1">IF(AND(A31="",H31=""),"",IF(AND(A31=H31,B31=I31,C31=J31,D31=K31,E31=L31,F31=M31),"Non","Oui"))</f>
        <v/>
      </c>
      <c r="O31" s="477"/>
      <c r="P31" s="477"/>
      <c r="Q31" s="240"/>
      <c r="R31" s="241"/>
    </row>
    <row r="32" spans="1:18" s="4" customFormat="1" ht="15" customHeight="1" thickBot="1" x14ac:dyDescent="0.35">
      <c r="A32" s="462" t="s">
        <v>30</v>
      </c>
      <c r="B32" s="463"/>
      <c r="C32" s="463"/>
      <c r="D32" s="463"/>
      <c r="E32" s="463"/>
      <c r="F32" s="463"/>
      <c r="G32" s="463"/>
      <c r="H32" s="463"/>
      <c r="I32" s="463"/>
      <c r="J32" s="463"/>
      <c r="K32" s="463"/>
      <c r="L32" s="463"/>
      <c r="M32" s="464"/>
      <c r="N32" s="193" t="s">
        <v>41</v>
      </c>
      <c r="O32" s="193"/>
      <c r="P32" s="193"/>
      <c r="Q32" s="193"/>
      <c r="R32" s="223"/>
    </row>
    <row r="33" spans="1:18" s="4" customFormat="1" ht="14.5" customHeight="1" thickBot="1" x14ac:dyDescent="0.35">
      <c r="A33" s="69" t="str" cm="1">
        <f t="array" ref="A33">IF('Bilan médicamenteux'!C12:C12="","",'Bilan médicamenteux'!C12:C12)</f>
        <v/>
      </c>
      <c r="B33" s="467" t="str" cm="1">
        <f t="array" ref="B33">IF('Bilan médicamenteux'!H12:H12="","",'Bilan médicamenteux'!H12:H12)</f>
        <v/>
      </c>
      <c r="C33" s="467"/>
      <c r="D33" s="467"/>
      <c r="E33" s="467"/>
      <c r="F33" s="467"/>
      <c r="G33" s="70" t="str">
        <f>IF('Bilan médicamenteux'!M12="","",'Bilan médicamenteux'!M12)</f>
        <v/>
      </c>
      <c r="H33" s="70" t="str">
        <f>IF('Bilan médicamenteux'!R12="","",'Bilan médicamenteux'!R12)</f>
        <v/>
      </c>
      <c r="I33" s="467" t="str">
        <f>IF('Bilan médicamenteux'!W12="","",'Bilan médicamenteux'!W12)</f>
        <v/>
      </c>
      <c r="J33" s="467"/>
      <c r="K33" s="467"/>
      <c r="L33" s="467"/>
      <c r="M33" s="470"/>
      <c r="N33" s="195"/>
      <c r="O33" s="195"/>
      <c r="P33" s="195"/>
      <c r="Q33" s="195"/>
      <c r="R33" s="224"/>
    </row>
    <row r="34" spans="1:18" s="4" customFormat="1" ht="13" x14ac:dyDescent="0.3">
      <c r="A34" s="71" t="str" cm="1">
        <f t="array" ref="A34">IF('Bilan médicamenteux'!AB12:AB12="","",'Bilan médicamenteux'!AB12:AB12)</f>
        <v/>
      </c>
      <c r="B34" s="468" t="str">
        <f>IF('Bilan médicamenteux'!AP12="","",'Bilan médicamenteux'!AP12)</f>
        <v/>
      </c>
      <c r="C34" s="468"/>
      <c r="D34" s="468"/>
      <c r="E34" s="468"/>
      <c r="F34" s="468"/>
      <c r="G34" s="72" t="str">
        <f>IF('Bilan médicamenteux'!AU12="","",'Bilan médicamenteux'!AU12)</f>
        <v/>
      </c>
      <c r="H34" s="72" t="str">
        <f>IF('Bilan médicamenteux'!AZ12="","",'Bilan médicamenteux'!AZ12)</f>
        <v/>
      </c>
      <c r="I34" s="468" t="str">
        <f>IF('Bilan médicamenteux'!BE12="","",'Bilan médicamenteux'!BE12)</f>
        <v/>
      </c>
      <c r="J34" s="468"/>
      <c r="K34" s="468"/>
      <c r="L34" s="468"/>
      <c r="M34" s="471"/>
      <c r="N34" s="192" t="s">
        <v>42</v>
      </c>
      <c r="O34" s="193"/>
      <c r="P34" s="193"/>
      <c r="Q34" s="193"/>
      <c r="R34" s="225"/>
    </row>
    <row r="35" spans="1:18" s="4" customFormat="1" ht="15" customHeight="1" thickBot="1" x14ac:dyDescent="0.35">
      <c r="A35" s="73" t="str">
        <f>IF('Bilan médicamenteux'!BJ12="","",'Bilan médicamenteux'!BJ12)</f>
        <v/>
      </c>
      <c r="B35" s="469" t="str">
        <f>IF('Bilan médicamenteux'!BO12="","",'Bilan médicamenteux'!BO12)</f>
        <v/>
      </c>
      <c r="C35" s="469"/>
      <c r="D35" s="469"/>
      <c r="E35" s="469"/>
      <c r="F35" s="469"/>
      <c r="G35" s="74" t="str">
        <f>IF('Bilan médicamenteux'!BT12="","",'Bilan médicamenteux'!BT12)</f>
        <v/>
      </c>
      <c r="H35" s="75"/>
      <c r="I35" s="469"/>
      <c r="J35" s="469"/>
      <c r="K35" s="469"/>
      <c r="L35" s="469"/>
      <c r="M35" s="472"/>
      <c r="N35" s="194"/>
      <c r="O35" s="195"/>
      <c r="P35" s="195"/>
      <c r="Q35" s="195"/>
      <c r="R35" s="196"/>
    </row>
    <row r="36" spans="1:18" s="4" customFormat="1" ht="13.5" thickBot="1" x14ac:dyDescent="0.35">
      <c r="A36" s="4" t="s">
        <v>27</v>
      </c>
    </row>
    <row r="37" spans="1:18" s="4" customFormat="1" ht="29.5" customHeight="1" x14ac:dyDescent="0.3">
      <c r="A37" s="465" t="s">
        <v>19</v>
      </c>
      <c r="B37" s="466"/>
      <c r="C37" s="460"/>
      <c r="D37" s="460"/>
      <c r="E37" s="460"/>
      <c r="F37" s="461"/>
      <c r="G37" s="514" t="s">
        <v>29</v>
      </c>
      <c r="H37" s="32" t="s">
        <v>68</v>
      </c>
      <c r="I37" s="473" t="str">
        <f>I13</f>
        <v>[à compléter]</v>
      </c>
      <c r="J37" s="473"/>
      <c r="K37" s="473"/>
      <c r="L37" s="473"/>
      <c r="M37" s="474"/>
      <c r="N37" s="409" t="s">
        <v>26</v>
      </c>
      <c r="O37" s="410" t="s">
        <v>43</v>
      </c>
      <c r="P37" s="410"/>
      <c r="Q37" s="515" t="s">
        <v>79</v>
      </c>
      <c r="R37" s="516" t="s">
        <v>20</v>
      </c>
    </row>
    <row r="38" spans="1:18" s="4" customFormat="1" ht="23.5" customHeight="1" x14ac:dyDescent="0.3">
      <c r="A38" s="512" t="s">
        <v>24</v>
      </c>
      <c r="B38" s="475" t="s">
        <v>50</v>
      </c>
      <c r="C38" s="428" t="s">
        <v>25</v>
      </c>
      <c r="D38" s="428"/>
      <c r="E38" s="428"/>
      <c r="F38" s="511"/>
      <c r="G38" s="439"/>
      <c r="H38" s="512" t="s">
        <v>24</v>
      </c>
      <c r="I38" s="475" t="s">
        <v>50</v>
      </c>
      <c r="J38" s="428" t="s">
        <v>25</v>
      </c>
      <c r="K38" s="428"/>
      <c r="L38" s="428"/>
      <c r="M38" s="511"/>
      <c r="N38" s="412"/>
      <c r="O38" s="413"/>
      <c r="P38" s="413"/>
      <c r="Q38" s="426"/>
      <c r="R38" s="517"/>
    </row>
    <row r="39" spans="1:18" s="4" customFormat="1" ht="32.5" customHeight="1" thickBot="1" x14ac:dyDescent="0.35">
      <c r="A39" s="513"/>
      <c r="B39" s="476"/>
      <c r="C39" s="14" t="s">
        <v>21</v>
      </c>
      <c r="D39" s="14" t="s">
        <v>21</v>
      </c>
      <c r="E39" s="14" t="s">
        <v>22</v>
      </c>
      <c r="F39" s="15" t="s">
        <v>23</v>
      </c>
      <c r="G39" s="325"/>
      <c r="H39" s="513"/>
      <c r="I39" s="476"/>
      <c r="J39" s="14" t="s">
        <v>21</v>
      </c>
      <c r="K39" s="14" t="s">
        <v>21</v>
      </c>
      <c r="L39" s="14" t="s">
        <v>22</v>
      </c>
      <c r="M39" s="15" t="s">
        <v>23</v>
      </c>
      <c r="N39" s="415"/>
      <c r="O39" s="416"/>
      <c r="P39" s="416"/>
      <c r="Q39" s="427"/>
      <c r="R39" s="518"/>
    </row>
    <row r="40" spans="1:18" s="4" customFormat="1" ht="13" x14ac:dyDescent="0.3">
      <c r="A40" s="120" t="str">
        <f>IF(OR('Bilan médicamenteux'!$AG38="",'Bilan médicamenteux'!$AG38="Ne pas inclure"),"",IF('Bilan médicamenteux'!$A38="","",'Bilan médicamenteux'!$A38))</f>
        <v/>
      </c>
      <c r="B40" s="121" t="str">
        <f>IFERROR(IF(INDEX('Bilan médicamenteux'!$C38:$AF38,MATCH('Bilan médicamenteux'!$AG38,'Bilan médicamenteux'!$C$12:$AF$12,0))="","",INDEX('Bilan médicamenteux'!$C38:$AF38,MATCH('Bilan médicamenteux'!$AG38,'Bilan médicamenteux'!$C$12:$AF$12,0))),"")</f>
        <v/>
      </c>
      <c r="C40" s="121" t="str">
        <f>IFERROR(IF(INDEX('Bilan médicamenteux'!$C38:$AF38,MATCH('Bilan médicamenteux'!$AG38,'Bilan médicamenteux'!$C$12:$AF$12,0)+1)="","",INDEX('Bilan médicamenteux'!$C38:$AF38,MATCH('Bilan médicamenteux'!$AG38,'Bilan médicamenteux'!$C$12:$AF$12,0)+1)),"")</f>
        <v/>
      </c>
      <c r="D40" s="121" t="str">
        <f>IFERROR(IF(INDEX('Bilan médicamenteux'!$C38:$AF38,MATCH('Bilan médicamenteux'!$AG38,'Bilan médicamenteux'!$C$12:$AF$12,0)+2)="","",INDEX('Bilan médicamenteux'!$C38:$AF38,MATCH('Bilan médicamenteux'!$AG38,'Bilan médicamenteux'!$C$12:$AF$12,0)+2)),"")</f>
        <v/>
      </c>
      <c r="E40" s="121" t="str">
        <f>IFERROR(IF(INDEX('Bilan médicamenteux'!$C38:$AF38,MATCH('Bilan médicamenteux'!$AG38,'Bilan médicamenteux'!$C$12:$AF$12,0)+3)="","",INDEX('Bilan médicamenteux'!$C38:$AF38,MATCH('Bilan médicamenteux'!$AG38,'Bilan médicamenteux'!$C$12:$AF$12,0)+3)),"")</f>
        <v/>
      </c>
      <c r="F40" s="122" t="str">
        <f>IFERROR(IF(INDEX('Bilan médicamenteux'!$C38:$AF38,MATCH('Bilan médicamenteux'!$AG38,'Bilan médicamenteux'!$C$12:$AF$12,0)+4)="","",INDEX('Bilan médicamenteux'!$C38:$AF38,MATCH('Bilan médicamenteux'!$AG38,'Bilan médicamenteux'!$C$12:$AF$12,0)+4)),"")</f>
        <v/>
      </c>
      <c r="G40" s="123"/>
      <c r="H40" s="120"/>
      <c r="I40" s="124"/>
      <c r="J40" s="124"/>
      <c r="K40" s="124"/>
      <c r="L40" s="124"/>
      <c r="M40" s="125"/>
      <c r="N40" s="126" t="str">
        <f t="shared" ref="N40:N46" si="2">IF(AND(A40="",H40=""),"",IF(AND(A40=H40,B40=I40,C40=J40,D40=K40,E40=L40,F40=M40),"Non","Oui"))</f>
        <v/>
      </c>
      <c r="O40" s="478"/>
      <c r="P40" s="478"/>
      <c r="Q40" s="124"/>
      <c r="R40" s="124"/>
    </row>
    <row r="41" spans="1:18" s="4" customFormat="1" ht="13" x14ac:dyDescent="0.3">
      <c r="A41" s="127" t="str">
        <f>IF(OR('Bilan médicamenteux'!$AG39="",'Bilan médicamenteux'!$AG39="Ne pas inclure"),"",IF('Bilan médicamenteux'!$A39="","",'Bilan médicamenteux'!$A39))</f>
        <v/>
      </c>
      <c r="B41" s="128" t="str">
        <f>IFERROR(IF(INDEX('Bilan médicamenteux'!$C39:$AF39,MATCH('Bilan médicamenteux'!$AG39,'Bilan médicamenteux'!$C$12:$AF$12,0))="","",INDEX('Bilan médicamenteux'!$C39:$AF39,MATCH('Bilan médicamenteux'!$AG39,'Bilan médicamenteux'!$C$12:$AF$12,0))),"")</f>
        <v/>
      </c>
      <c r="C41" s="128" t="str">
        <f>IFERROR(IF(INDEX('Bilan médicamenteux'!$C39:$AF39,MATCH('Bilan médicamenteux'!$AG39,'Bilan médicamenteux'!$C$12:$AF$12,0)+1)="","",INDEX('Bilan médicamenteux'!$C39:$AF39,MATCH('Bilan médicamenteux'!$AG39,'Bilan médicamenteux'!$C$12:$AF$12,0)+1)),"")</f>
        <v/>
      </c>
      <c r="D41" s="128" t="str">
        <f>IFERROR(IF(INDEX('Bilan médicamenteux'!$C39:$AF39,MATCH('Bilan médicamenteux'!$AG39,'Bilan médicamenteux'!$C$12:$AF$12,0)+2)="","",INDEX('Bilan médicamenteux'!$C39:$AF39,MATCH('Bilan médicamenteux'!$AG39,'Bilan médicamenteux'!$C$12:$AF$12,0)+2)),"")</f>
        <v/>
      </c>
      <c r="E41" s="128" t="str">
        <f>IFERROR(IF(INDEX('Bilan médicamenteux'!$C39:$AF39,MATCH('Bilan médicamenteux'!$AG39,'Bilan médicamenteux'!$C$12:$AF$12,0)+3)="","",INDEX('Bilan médicamenteux'!$C39:$AF39,MATCH('Bilan médicamenteux'!$AG39,'Bilan médicamenteux'!$C$12:$AF$12,0)+3)),"")</f>
        <v/>
      </c>
      <c r="F41" s="129" t="str">
        <f>IFERROR(IF(INDEX('Bilan médicamenteux'!$C39:$AF39,MATCH('Bilan médicamenteux'!$AG39,'Bilan médicamenteux'!$C$12:$AF$12,0)+4)="","",INDEX('Bilan médicamenteux'!$C39:$AF39,MATCH('Bilan médicamenteux'!$AG39,'Bilan médicamenteux'!$C$12:$AF$12,0)+4)),"")</f>
        <v/>
      </c>
      <c r="G41" s="130"/>
      <c r="H41" s="127"/>
      <c r="I41" s="131"/>
      <c r="J41" s="131"/>
      <c r="K41" s="131"/>
      <c r="L41" s="131"/>
      <c r="M41" s="132"/>
      <c r="N41" s="133" t="str">
        <f t="shared" si="2"/>
        <v/>
      </c>
      <c r="O41" s="457"/>
      <c r="P41" s="457"/>
      <c r="Q41" s="124"/>
      <c r="R41" s="131"/>
    </row>
    <row r="42" spans="1:18" s="4" customFormat="1" ht="13" x14ac:dyDescent="0.3">
      <c r="A42" s="127" t="str">
        <f>IF(OR('Bilan médicamenteux'!$AG40="",'Bilan médicamenteux'!$AG40="Ne pas inclure"),"",IF('Bilan médicamenteux'!$A40="","",'Bilan médicamenteux'!$A40))</f>
        <v/>
      </c>
      <c r="B42" s="128" t="str">
        <f>IFERROR(IF(INDEX('Bilan médicamenteux'!$C40:$AF40,MATCH('Bilan médicamenteux'!$AG40,'Bilan médicamenteux'!$C$12:$AF$12,0))="","",INDEX('Bilan médicamenteux'!$C40:$AF40,MATCH('Bilan médicamenteux'!$AG40,'Bilan médicamenteux'!$C$12:$AF$12,0))),"")</f>
        <v/>
      </c>
      <c r="C42" s="128" t="str">
        <f>IFERROR(IF(INDEX('Bilan médicamenteux'!$C40:$AF40,MATCH('Bilan médicamenteux'!$AG40,'Bilan médicamenteux'!$C$12:$AF$12,0)+1)="","",INDEX('Bilan médicamenteux'!$C40:$AF40,MATCH('Bilan médicamenteux'!$AG40,'Bilan médicamenteux'!$C$12:$AF$12,0)+1)),"")</f>
        <v/>
      </c>
      <c r="D42" s="128" t="str">
        <f>IFERROR(IF(INDEX('Bilan médicamenteux'!$C40:$AF40,MATCH('Bilan médicamenteux'!$AG40,'Bilan médicamenteux'!$C$12:$AF$12,0)+2)="","",INDEX('Bilan médicamenteux'!$C40:$AF40,MATCH('Bilan médicamenteux'!$AG40,'Bilan médicamenteux'!$C$12:$AF$12,0)+2)),"")</f>
        <v/>
      </c>
      <c r="E42" s="128" t="str">
        <f>IFERROR(IF(INDEX('Bilan médicamenteux'!$C40:$AF40,MATCH('Bilan médicamenteux'!$AG40,'Bilan médicamenteux'!$C$12:$AF$12,0)+3)="","",INDEX('Bilan médicamenteux'!$C40:$AF40,MATCH('Bilan médicamenteux'!$AG40,'Bilan médicamenteux'!$C$12:$AF$12,0)+3)),"")</f>
        <v/>
      </c>
      <c r="F42" s="129" t="str">
        <f>IFERROR(IF(INDEX('Bilan médicamenteux'!$C40:$AF40,MATCH('Bilan médicamenteux'!$AG40,'Bilan médicamenteux'!$C$12:$AF$12,0)+4)="","",INDEX('Bilan médicamenteux'!$C40:$AF40,MATCH('Bilan médicamenteux'!$AG40,'Bilan médicamenteux'!$C$12:$AF$12,0)+4)),"")</f>
        <v/>
      </c>
      <c r="G42" s="130"/>
      <c r="H42" s="127"/>
      <c r="I42" s="131"/>
      <c r="J42" s="131"/>
      <c r="K42" s="131"/>
      <c r="L42" s="131"/>
      <c r="M42" s="132"/>
      <c r="N42" s="133" t="str">
        <f t="shared" si="2"/>
        <v/>
      </c>
      <c r="O42" s="457"/>
      <c r="P42" s="457"/>
      <c r="Q42" s="124"/>
      <c r="R42" s="131"/>
    </row>
    <row r="43" spans="1:18" s="4" customFormat="1" ht="13" x14ac:dyDescent="0.3">
      <c r="A43" s="127" t="str">
        <f>IF(OR('Bilan médicamenteux'!$AG41="",'Bilan médicamenteux'!$AG41="Ne pas inclure"),"",IF('Bilan médicamenteux'!$A41="","",'Bilan médicamenteux'!$A41))</f>
        <v/>
      </c>
      <c r="B43" s="128" t="str">
        <f>IFERROR(IF(INDEX('Bilan médicamenteux'!$C41:$AF41,MATCH('Bilan médicamenteux'!$AG41,'Bilan médicamenteux'!$C$12:$AF$12,0))="","",INDEX('Bilan médicamenteux'!$C41:$AF41,MATCH('Bilan médicamenteux'!$AG41,'Bilan médicamenteux'!$C$12:$AF$12,0))),"")</f>
        <v/>
      </c>
      <c r="C43" s="128" t="str">
        <f>IFERROR(IF(INDEX('Bilan médicamenteux'!$C41:$AF41,MATCH('Bilan médicamenteux'!$AG41,'Bilan médicamenteux'!$C$12:$AF$12,0)+1)="","",INDEX('Bilan médicamenteux'!$C41:$AF41,MATCH('Bilan médicamenteux'!$AG41,'Bilan médicamenteux'!$C$12:$AF$12,0)+1)),"")</f>
        <v/>
      </c>
      <c r="D43" s="128" t="str">
        <f>IFERROR(IF(INDEX('Bilan médicamenteux'!$C41:$AF41,MATCH('Bilan médicamenteux'!$AG41,'Bilan médicamenteux'!$C$12:$AF$12,0)+2)="","",INDEX('Bilan médicamenteux'!$C41:$AF41,MATCH('Bilan médicamenteux'!$AG41,'Bilan médicamenteux'!$C$12:$AF$12,0)+2)),"")</f>
        <v/>
      </c>
      <c r="E43" s="128" t="str">
        <f>IFERROR(IF(INDEX('Bilan médicamenteux'!$C41:$AF41,MATCH('Bilan médicamenteux'!$AG41,'Bilan médicamenteux'!$C$12:$AF$12,0)+3)="","",INDEX('Bilan médicamenteux'!$C41:$AF41,MATCH('Bilan médicamenteux'!$AG41,'Bilan médicamenteux'!$C$12:$AF$12,0)+3)),"")</f>
        <v/>
      </c>
      <c r="F43" s="129" t="str">
        <f>IFERROR(IF(INDEX('Bilan médicamenteux'!$C41:$AF41,MATCH('Bilan médicamenteux'!$AG41,'Bilan médicamenteux'!$C$12:$AF$12,0)+4)="","",INDEX('Bilan médicamenteux'!$C41:$AF41,MATCH('Bilan médicamenteux'!$AG41,'Bilan médicamenteux'!$C$12:$AF$12,0)+4)),"")</f>
        <v/>
      </c>
      <c r="G43" s="130"/>
      <c r="H43" s="127"/>
      <c r="I43" s="128"/>
      <c r="J43" s="128"/>
      <c r="K43" s="128"/>
      <c r="L43" s="128"/>
      <c r="M43" s="129"/>
      <c r="N43" s="133" t="str">
        <f t="shared" si="2"/>
        <v/>
      </c>
      <c r="O43" s="457"/>
      <c r="P43" s="457"/>
      <c r="Q43" s="124"/>
      <c r="R43" s="134"/>
    </row>
    <row r="44" spans="1:18" s="4" customFormat="1" ht="13" x14ac:dyDescent="0.3">
      <c r="A44" s="127" t="str">
        <f>IF(OR('Bilan médicamenteux'!$AG42="",'Bilan médicamenteux'!$AG42="Ne pas inclure"),"",IF('Bilan médicamenteux'!$A42="","",'Bilan médicamenteux'!$A42))</f>
        <v/>
      </c>
      <c r="B44" s="128" t="str">
        <f>IFERROR(IF(INDEX('Bilan médicamenteux'!$C42:$AF42,MATCH('Bilan médicamenteux'!$AG42,'Bilan médicamenteux'!$C$12:$AF$12,0))="","",INDEX('Bilan médicamenteux'!$C42:$AF42,MATCH('Bilan médicamenteux'!$AG42,'Bilan médicamenteux'!$C$12:$AF$12,0))),"")</f>
        <v/>
      </c>
      <c r="C44" s="128" t="str">
        <f>IFERROR(IF(INDEX('Bilan médicamenteux'!$C42:$AF42,MATCH('Bilan médicamenteux'!$AG42,'Bilan médicamenteux'!$C$12:$AF$12,0)+1)="","",INDEX('Bilan médicamenteux'!$C42:$AF42,MATCH('Bilan médicamenteux'!$AG42,'Bilan médicamenteux'!$C$12:$AF$12,0)+1)),"")</f>
        <v/>
      </c>
      <c r="D44" s="128" t="str">
        <f>IFERROR(IF(INDEX('Bilan médicamenteux'!$C42:$AF42,MATCH('Bilan médicamenteux'!$AG42,'Bilan médicamenteux'!$C$12:$AF$12,0)+2)="","",INDEX('Bilan médicamenteux'!$C42:$AF42,MATCH('Bilan médicamenteux'!$AG42,'Bilan médicamenteux'!$C$12:$AF$12,0)+2)),"")</f>
        <v/>
      </c>
      <c r="E44" s="128" t="str">
        <f>IFERROR(IF(INDEX('Bilan médicamenteux'!$C42:$AF42,MATCH('Bilan médicamenteux'!$AG42,'Bilan médicamenteux'!$C$12:$AF$12,0)+3)="","",INDEX('Bilan médicamenteux'!$C42:$AF42,MATCH('Bilan médicamenteux'!$AG42,'Bilan médicamenteux'!$C$12:$AF$12,0)+3)),"")</f>
        <v/>
      </c>
      <c r="F44" s="129" t="str">
        <f>IFERROR(IF(INDEX('Bilan médicamenteux'!$C42:$AF42,MATCH('Bilan médicamenteux'!$AG42,'Bilan médicamenteux'!$C$12:$AF$12,0)+4)="","",INDEX('Bilan médicamenteux'!$C42:$AF42,MATCH('Bilan médicamenteux'!$AG42,'Bilan médicamenteux'!$C$12:$AF$12,0)+4)),"")</f>
        <v/>
      </c>
      <c r="G44" s="130"/>
      <c r="H44" s="127"/>
      <c r="I44" s="128"/>
      <c r="J44" s="128"/>
      <c r="K44" s="128"/>
      <c r="L44" s="128"/>
      <c r="M44" s="129"/>
      <c r="N44" s="133" t="str">
        <f t="shared" si="2"/>
        <v/>
      </c>
      <c r="O44" s="457"/>
      <c r="P44" s="457"/>
      <c r="Q44" s="124"/>
      <c r="R44" s="135"/>
    </row>
    <row r="45" spans="1:18" s="4" customFormat="1" ht="13" x14ac:dyDescent="0.3">
      <c r="A45" s="127" t="str">
        <f>IF(OR('Bilan médicamenteux'!$AG43="",'Bilan médicamenteux'!$AG43="Ne pas inclure"),"",IF('Bilan médicamenteux'!$A43="","",'Bilan médicamenteux'!$A43))</f>
        <v/>
      </c>
      <c r="B45" s="128" t="str">
        <f>IFERROR(IF(INDEX('Bilan médicamenteux'!$C43:$AF43,MATCH('Bilan médicamenteux'!$AG43,'Bilan médicamenteux'!$C$12:$AF$12,0))="","",INDEX('Bilan médicamenteux'!$C43:$AF43,MATCH('Bilan médicamenteux'!$AG43,'Bilan médicamenteux'!$C$12:$AF$12,0))),"")</f>
        <v/>
      </c>
      <c r="C45" s="128" t="str">
        <f>IFERROR(IF(INDEX('Bilan médicamenteux'!$C43:$AF43,MATCH('Bilan médicamenteux'!$AG43,'Bilan médicamenteux'!$C$12:$AF$12,0)+1)="","",INDEX('Bilan médicamenteux'!$C43:$AF43,MATCH('Bilan médicamenteux'!$AG43,'Bilan médicamenteux'!$C$12:$AF$12,0)+1)),"")</f>
        <v/>
      </c>
      <c r="D45" s="128" t="str">
        <f>IFERROR(IF(INDEX('Bilan médicamenteux'!$C43:$AF43,MATCH('Bilan médicamenteux'!$AG43,'Bilan médicamenteux'!$C$12:$AF$12,0)+2)="","",INDEX('Bilan médicamenteux'!$C43:$AF43,MATCH('Bilan médicamenteux'!$AG43,'Bilan médicamenteux'!$C$12:$AF$12,0)+2)),"")</f>
        <v/>
      </c>
      <c r="E45" s="128" t="str">
        <f>IFERROR(IF(INDEX('Bilan médicamenteux'!$C43:$AF43,MATCH('Bilan médicamenteux'!$AG43,'Bilan médicamenteux'!$C$12:$AF$12,0)+3)="","",INDEX('Bilan médicamenteux'!$C43:$AF43,MATCH('Bilan médicamenteux'!$AG43,'Bilan médicamenteux'!$C$12:$AF$12,0)+3)),"")</f>
        <v/>
      </c>
      <c r="F45" s="129" t="str">
        <f>IFERROR(IF(INDEX('Bilan médicamenteux'!$C43:$AF43,MATCH('Bilan médicamenteux'!$AG43,'Bilan médicamenteux'!$C$12:$AF$12,0)+4)="","",INDEX('Bilan médicamenteux'!$C43:$AF43,MATCH('Bilan médicamenteux'!$AG43,'Bilan médicamenteux'!$C$12:$AF$12,0)+4)),"")</f>
        <v/>
      </c>
      <c r="G45" s="130"/>
      <c r="H45" s="127"/>
      <c r="I45" s="128"/>
      <c r="J45" s="128"/>
      <c r="K45" s="128"/>
      <c r="L45" s="128"/>
      <c r="M45" s="129"/>
      <c r="N45" s="133" t="str">
        <f t="shared" si="2"/>
        <v/>
      </c>
      <c r="O45" s="457"/>
      <c r="P45" s="457"/>
      <c r="Q45" s="124"/>
      <c r="R45" s="131"/>
    </row>
    <row r="46" spans="1:18" s="4" customFormat="1" ht="13" x14ac:dyDescent="0.3">
      <c r="A46" s="127" t="str">
        <f>IF(OR('Bilan médicamenteux'!$AG44="",'Bilan médicamenteux'!$AG44="Ne pas inclure"),"",IF('Bilan médicamenteux'!$A44="","",'Bilan médicamenteux'!$A44))</f>
        <v/>
      </c>
      <c r="B46" s="128" t="str">
        <f>IFERROR(IF(INDEX('Bilan médicamenteux'!$C44:$AF44,MATCH('Bilan médicamenteux'!$AG44,'Bilan médicamenteux'!$C$12:$AF$12,0))="","",INDEX('Bilan médicamenteux'!$C44:$AF44,MATCH('Bilan médicamenteux'!$AG44,'Bilan médicamenteux'!$C$12:$AF$12,0))),"")</f>
        <v/>
      </c>
      <c r="C46" s="128" t="str">
        <f>IFERROR(IF(INDEX('Bilan médicamenteux'!$C44:$AF44,MATCH('Bilan médicamenteux'!$AG44,'Bilan médicamenteux'!$C$12:$AF$12,0)+1)="","",INDEX('Bilan médicamenteux'!$C44:$AF44,MATCH('Bilan médicamenteux'!$AG44,'Bilan médicamenteux'!$C$12:$AF$12,0)+1)),"")</f>
        <v/>
      </c>
      <c r="D46" s="128" t="str">
        <f>IFERROR(IF(INDEX('Bilan médicamenteux'!$C44:$AF44,MATCH('Bilan médicamenteux'!$AG44,'Bilan médicamenteux'!$C$12:$AF$12,0)+2)="","",INDEX('Bilan médicamenteux'!$C44:$AF44,MATCH('Bilan médicamenteux'!$AG44,'Bilan médicamenteux'!$C$12:$AF$12,0)+2)),"")</f>
        <v/>
      </c>
      <c r="E46" s="128" t="str">
        <f>IFERROR(IF(INDEX('Bilan médicamenteux'!$C44:$AF44,MATCH('Bilan médicamenteux'!$AG44,'Bilan médicamenteux'!$C$12:$AF$12,0)+3)="","",INDEX('Bilan médicamenteux'!$C44:$AF44,MATCH('Bilan médicamenteux'!$AG44,'Bilan médicamenteux'!$C$12:$AF$12,0)+3)),"")</f>
        <v/>
      </c>
      <c r="F46" s="129" t="str">
        <f>IFERROR(IF(INDEX('Bilan médicamenteux'!$C44:$AF44,MATCH('Bilan médicamenteux'!$AG44,'Bilan médicamenteux'!$C$12:$AF$12,0)+4)="","",INDEX('Bilan médicamenteux'!$C44:$AF44,MATCH('Bilan médicamenteux'!$AG44,'Bilan médicamenteux'!$C$12:$AF$12,0)+4)),"")</f>
        <v/>
      </c>
      <c r="G46" s="130"/>
      <c r="H46" s="127"/>
      <c r="I46" s="128"/>
      <c r="J46" s="128"/>
      <c r="K46" s="128"/>
      <c r="L46" s="128"/>
      <c r="M46" s="129"/>
      <c r="N46" s="133" t="str">
        <f t="shared" si="2"/>
        <v/>
      </c>
      <c r="O46" s="457"/>
      <c r="P46" s="457"/>
      <c r="Q46" s="124"/>
      <c r="R46" s="131"/>
    </row>
    <row r="47" spans="1:18" s="4" customFormat="1" ht="13" x14ac:dyDescent="0.3">
      <c r="A47" s="127" t="str">
        <f>IF(OR('Bilan médicamenteux'!$AG45="",'Bilan médicamenteux'!$AG45="Ne pas inclure"),"",IF('Bilan médicamenteux'!$A45="","",'Bilan médicamenteux'!$A45))</f>
        <v/>
      </c>
      <c r="B47" s="128" t="str">
        <f>IFERROR(IF(INDEX('Bilan médicamenteux'!$C45:$AF45,MATCH('Bilan médicamenteux'!$AG45,'Bilan médicamenteux'!$C$12:$AF$12,0))="","",INDEX('Bilan médicamenteux'!$C45:$AF45,MATCH('Bilan médicamenteux'!$AG45,'Bilan médicamenteux'!$C$12:$AF$12,0))),"")</f>
        <v/>
      </c>
      <c r="C47" s="128" t="str">
        <f>IFERROR(IF(INDEX('Bilan médicamenteux'!$C45:$AF45,MATCH('Bilan médicamenteux'!$AG45,'Bilan médicamenteux'!$C$12:$AF$12,0)+1)="","",INDEX('Bilan médicamenteux'!$C45:$AF45,MATCH('Bilan médicamenteux'!$AG45,'Bilan médicamenteux'!$C$12:$AF$12,0)+1)),"")</f>
        <v/>
      </c>
      <c r="D47" s="128" t="str">
        <f>IFERROR(IF(INDEX('Bilan médicamenteux'!$C45:$AF45,MATCH('Bilan médicamenteux'!$AG45,'Bilan médicamenteux'!$C$12:$AF$12,0)+2)="","",INDEX('Bilan médicamenteux'!$C45:$AF45,MATCH('Bilan médicamenteux'!$AG45,'Bilan médicamenteux'!$C$12:$AF$12,0)+2)),"")</f>
        <v/>
      </c>
      <c r="E47" s="128" t="str">
        <f>IFERROR(IF(INDEX('Bilan médicamenteux'!$C45:$AF45,MATCH('Bilan médicamenteux'!$AG45,'Bilan médicamenteux'!$C$12:$AF$12,0)+3)="","",INDEX('Bilan médicamenteux'!$C45:$AF45,MATCH('Bilan médicamenteux'!$AG45,'Bilan médicamenteux'!$C$12:$AF$12,0)+3)),"")</f>
        <v/>
      </c>
      <c r="F47" s="129" t="str">
        <f>IFERROR(IF(INDEX('Bilan médicamenteux'!$C45:$AF45,MATCH('Bilan médicamenteux'!$AG45,'Bilan médicamenteux'!$C$12:$AF$12,0)+4)="","",INDEX('Bilan médicamenteux'!$C45:$AF45,MATCH('Bilan médicamenteux'!$AG45,'Bilan médicamenteux'!$C$12:$AF$12,0)+4)),"")</f>
        <v/>
      </c>
      <c r="G47" s="130"/>
      <c r="H47" s="127"/>
      <c r="I47" s="128"/>
      <c r="J47" s="128"/>
      <c r="K47" s="128"/>
      <c r="L47" s="128"/>
      <c r="M47" s="129"/>
      <c r="N47" s="133" t="str">
        <f t="shared" ref="N47:N48" si="3">IF(AND(A47="",H47=""),"",IF(AND(A47=H47,B47=I47,C47=J47,D47=K47,E47=L47,F47=M47),"Non","Oui"))</f>
        <v/>
      </c>
      <c r="O47" s="457"/>
      <c r="P47" s="457"/>
      <c r="Q47" s="124"/>
      <c r="R47" s="131"/>
    </row>
    <row r="48" spans="1:18" s="4" customFormat="1" ht="13" x14ac:dyDescent="0.3">
      <c r="A48" s="127" t="str">
        <f>IF(OR('Bilan médicamenteux'!$AG46="",'Bilan médicamenteux'!$AG46="Ne pas inclure"),"",IF('Bilan médicamenteux'!$A46="","",'Bilan médicamenteux'!$A46))</f>
        <v/>
      </c>
      <c r="B48" s="128" t="str">
        <f>IFERROR(IF(INDEX('Bilan médicamenteux'!$C46:$AF46,MATCH('Bilan médicamenteux'!$AG46,'Bilan médicamenteux'!$C$12:$AF$12,0))="","",INDEX('Bilan médicamenteux'!$C46:$AF46,MATCH('Bilan médicamenteux'!$AG46,'Bilan médicamenteux'!$C$12:$AF$12,0))),"")</f>
        <v/>
      </c>
      <c r="C48" s="128" t="str">
        <f>IFERROR(IF(INDEX('Bilan médicamenteux'!$C46:$AF46,MATCH('Bilan médicamenteux'!$AG46,'Bilan médicamenteux'!$C$12:$AF$12,0)+1)="","",INDEX('Bilan médicamenteux'!$C46:$AF46,MATCH('Bilan médicamenteux'!$AG46,'Bilan médicamenteux'!$C$12:$AF$12,0)+1)),"")</f>
        <v/>
      </c>
      <c r="D48" s="128" t="str">
        <f>IFERROR(IF(INDEX('Bilan médicamenteux'!$C46:$AF46,MATCH('Bilan médicamenteux'!$AG46,'Bilan médicamenteux'!$C$12:$AF$12,0)+2)="","",INDEX('Bilan médicamenteux'!$C46:$AF46,MATCH('Bilan médicamenteux'!$AG46,'Bilan médicamenteux'!$C$12:$AF$12,0)+2)),"")</f>
        <v/>
      </c>
      <c r="E48" s="128" t="str">
        <f>IFERROR(IF(INDEX('Bilan médicamenteux'!$C46:$AF46,MATCH('Bilan médicamenteux'!$AG46,'Bilan médicamenteux'!$C$12:$AF$12,0)+3)="","",INDEX('Bilan médicamenteux'!$C46:$AF46,MATCH('Bilan médicamenteux'!$AG46,'Bilan médicamenteux'!$C$12:$AF$12,0)+3)),"")</f>
        <v/>
      </c>
      <c r="F48" s="129" t="str">
        <f>IFERROR(IF(INDEX('Bilan médicamenteux'!$C46:$AF46,MATCH('Bilan médicamenteux'!$AG46,'Bilan médicamenteux'!$C$12:$AF$12,0)+4)="","",INDEX('Bilan médicamenteux'!$C46:$AF46,MATCH('Bilan médicamenteux'!$AG46,'Bilan médicamenteux'!$C$12:$AF$12,0)+4)),"")</f>
        <v/>
      </c>
      <c r="G48" s="130"/>
      <c r="H48" s="127"/>
      <c r="I48" s="128"/>
      <c r="J48" s="128"/>
      <c r="K48" s="128"/>
      <c r="L48" s="128"/>
      <c r="M48" s="129"/>
      <c r="N48" s="133" t="str">
        <f t="shared" si="3"/>
        <v/>
      </c>
      <c r="O48" s="457"/>
      <c r="P48" s="457"/>
      <c r="Q48" s="124"/>
      <c r="R48" s="131"/>
    </row>
    <row r="49" spans="1:18" s="4" customFormat="1" ht="13" x14ac:dyDescent="0.3">
      <c r="A49" s="127" t="str">
        <f>IF(OR('Bilan médicamenteux'!$AG47="",'Bilan médicamenteux'!$AG47="Ne pas inclure"),"",IF('Bilan médicamenteux'!$A47="","",'Bilan médicamenteux'!$A47))</f>
        <v/>
      </c>
      <c r="B49" s="128" t="str">
        <f>IFERROR(IF(INDEX('Bilan médicamenteux'!$C47:$AF47,MATCH('Bilan médicamenteux'!$AG47,'Bilan médicamenteux'!$C$12:$AF$12,0))="","",INDEX('Bilan médicamenteux'!$C47:$AF47,MATCH('Bilan médicamenteux'!$AG47,'Bilan médicamenteux'!$C$12:$AF$12,0))),"")</f>
        <v/>
      </c>
      <c r="C49" s="128" t="str">
        <f>IFERROR(IF(INDEX('Bilan médicamenteux'!$C47:$AF47,MATCH('Bilan médicamenteux'!$AG47,'Bilan médicamenteux'!$C$12:$AF$12,0)+1)="","",INDEX('Bilan médicamenteux'!$C47:$AF47,MATCH('Bilan médicamenteux'!$AG47,'Bilan médicamenteux'!$C$12:$AF$12,0)+1)),"")</f>
        <v/>
      </c>
      <c r="D49" s="128" t="str">
        <f>IFERROR(IF(INDEX('Bilan médicamenteux'!$C47:$AF47,MATCH('Bilan médicamenteux'!$AG47,'Bilan médicamenteux'!$C$12:$AF$12,0)+2)="","",INDEX('Bilan médicamenteux'!$C47:$AF47,MATCH('Bilan médicamenteux'!$AG47,'Bilan médicamenteux'!$C$12:$AF$12,0)+2)),"")</f>
        <v/>
      </c>
      <c r="E49" s="128" t="str">
        <f>IFERROR(IF(INDEX('Bilan médicamenteux'!$C47:$AF47,MATCH('Bilan médicamenteux'!$AG47,'Bilan médicamenteux'!$C$12:$AF$12,0)+3)="","",INDEX('Bilan médicamenteux'!$C47:$AF47,MATCH('Bilan médicamenteux'!$AG47,'Bilan médicamenteux'!$C$12:$AF$12,0)+3)),"")</f>
        <v/>
      </c>
      <c r="F49" s="129" t="str">
        <f>IFERROR(IF(INDEX('Bilan médicamenteux'!$C47:$AF47,MATCH('Bilan médicamenteux'!$AG47,'Bilan médicamenteux'!$C$12:$AF$12,0)+4)="","",INDEX('Bilan médicamenteux'!$C47:$AF47,MATCH('Bilan médicamenteux'!$AG47,'Bilan médicamenteux'!$C$12:$AF$12,0)+4)),"")</f>
        <v/>
      </c>
      <c r="G49" s="130"/>
      <c r="H49" s="127"/>
      <c r="I49" s="128"/>
      <c r="J49" s="128"/>
      <c r="K49" s="128"/>
      <c r="L49" s="128"/>
      <c r="M49" s="129"/>
      <c r="N49" s="133" t="str">
        <f t="shared" ref="N49:N55" si="4">IF(AND(A49="",H49=""),"",IF(AND(A49=H49,B49=I49,C49=J49,D49=K49,E49=L49,F49=M49),"Non","Oui"))</f>
        <v/>
      </c>
      <c r="O49" s="457"/>
      <c r="P49" s="457"/>
      <c r="Q49" s="124"/>
      <c r="R49" s="131"/>
    </row>
    <row r="50" spans="1:18" s="4" customFormat="1" ht="13" x14ac:dyDescent="0.3">
      <c r="A50" s="127" t="str">
        <f>IF(OR('Bilan médicamenteux'!$AG48="",'Bilan médicamenteux'!$AG48="Ne pas inclure"),"",IF('Bilan médicamenteux'!$A48="","",'Bilan médicamenteux'!$A48))</f>
        <v/>
      </c>
      <c r="B50" s="128" t="str">
        <f>IFERROR(IF(INDEX('Bilan médicamenteux'!$C48:$AF48,MATCH('Bilan médicamenteux'!$AG48,'Bilan médicamenteux'!$C$12:$AF$12,0))="","",INDEX('Bilan médicamenteux'!$C48:$AF48,MATCH('Bilan médicamenteux'!$AG48,'Bilan médicamenteux'!$C$12:$AF$12,0))),"")</f>
        <v/>
      </c>
      <c r="C50" s="128" t="str">
        <f>IFERROR(IF(INDEX('Bilan médicamenteux'!$C48:$AF48,MATCH('Bilan médicamenteux'!$AG48,'Bilan médicamenteux'!$C$12:$AF$12,0)+1)="","",INDEX('Bilan médicamenteux'!$C48:$AF48,MATCH('Bilan médicamenteux'!$AG48,'Bilan médicamenteux'!$C$12:$AF$12,0)+1)),"")</f>
        <v/>
      </c>
      <c r="D50" s="128" t="str">
        <f>IFERROR(IF(INDEX('Bilan médicamenteux'!$C48:$AF48,MATCH('Bilan médicamenteux'!$AG48,'Bilan médicamenteux'!$C$12:$AF$12,0)+2)="","",INDEX('Bilan médicamenteux'!$C48:$AF48,MATCH('Bilan médicamenteux'!$AG48,'Bilan médicamenteux'!$C$12:$AF$12,0)+2)),"")</f>
        <v/>
      </c>
      <c r="E50" s="128" t="str">
        <f>IFERROR(IF(INDEX('Bilan médicamenteux'!$C48:$AF48,MATCH('Bilan médicamenteux'!$AG48,'Bilan médicamenteux'!$C$12:$AF$12,0)+3)="","",INDEX('Bilan médicamenteux'!$C48:$AF48,MATCH('Bilan médicamenteux'!$AG48,'Bilan médicamenteux'!$C$12:$AF$12,0)+3)),"")</f>
        <v/>
      </c>
      <c r="F50" s="129" t="str">
        <f>IFERROR(IF(INDEX('Bilan médicamenteux'!$C48:$AF48,MATCH('Bilan médicamenteux'!$AG48,'Bilan médicamenteux'!$C$12:$AF$12,0)+4)="","",INDEX('Bilan médicamenteux'!$C48:$AF48,MATCH('Bilan médicamenteux'!$AG48,'Bilan médicamenteux'!$C$12:$AF$12,0)+4)),"")</f>
        <v/>
      </c>
      <c r="G50" s="130"/>
      <c r="H50" s="127"/>
      <c r="I50" s="128"/>
      <c r="J50" s="128"/>
      <c r="K50" s="128"/>
      <c r="L50" s="128"/>
      <c r="M50" s="129"/>
      <c r="N50" s="133" t="str">
        <f t="shared" si="4"/>
        <v/>
      </c>
      <c r="O50" s="457"/>
      <c r="P50" s="457"/>
      <c r="Q50" s="124"/>
      <c r="R50" s="131"/>
    </row>
    <row r="51" spans="1:18" s="4" customFormat="1" ht="13" x14ac:dyDescent="0.3">
      <c r="A51" s="127" t="str">
        <f>IF(OR('Bilan médicamenteux'!$AG49="",'Bilan médicamenteux'!$AG49="Ne pas inclure"),"",IF('Bilan médicamenteux'!$A49="","",'Bilan médicamenteux'!$A49))</f>
        <v/>
      </c>
      <c r="B51" s="128" t="str">
        <f>IFERROR(IF(INDEX('Bilan médicamenteux'!$C49:$AF49,MATCH('Bilan médicamenteux'!$AG49,'Bilan médicamenteux'!$C$12:$AF$12,0))="","",INDEX('Bilan médicamenteux'!$C49:$AF49,MATCH('Bilan médicamenteux'!$AG49,'Bilan médicamenteux'!$C$12:$AF$12,0))),"")</f>
        <v/>
      </c>
      <c r="C51" s="128" t="str">
        <f>IFERROR(IF(INDEX('Bilan médicamenteux'!$C49:$AF49,MATCH('Bilan médicamenteux'!$AG49,'Bilan médicamenteux'!$C$12:$AF$12,0)+1)="","",INDEX('Bilan médicamenteux'!$C49:$AF49,MATCH('Bilan médicamenteux'!$AG49,'Bilan médicamenteux'!$C$12:$AF$12,0)+1)),"")</f>
        <v/>
      </c>
      <c r="D51" s="128" t="str">
        <f>IFERROR(IF(INDEX('Bilan médicamenteux'!$C49:$AF49,MATCH('Bilan médicamenteux'!$AG49,'Bilan médicamenteux'!$C$12:$AF$12,0)+2)="","",INDEX('Bilan médicamenteux'!$C49:$AF49,MATCH('Bilan médicamenteux'!$AG49,'Bilan médicamenteux'!$C$12:$AF$12,0)+2)),"")</f>
        <v/>
      </c>
      <c r="E51" s="128" t="str">
        <f>IFERROR(IF(INDEX('Bilan médicamenteux'!$C49:$AF49,MATCH('Bilan médicamenteux'!$AG49,'Bilan médicamenteux'!$C$12:$AF$12,0)+3)="","",INDEX('Bilan médicamenteux'!$C49:$AF49,MATCH('Bilan médicamenteux'!$AG49,'Bilan médicamenteux'!$C$12:$AF$12,0)+3)),"")</f>
        <v/>
      </c>
      <c r="F51" s="129" t="str">
        <f>IFERROR(IF(INDEX('Bilan médicamenteux'!$C49:$AF49,MATCH('Bilan médicamenteux'!$AG49,'Bilan médicamenteux'!$C$12:$AF$12,0)+4)="","",INDEX('Bilan médicamenteux'!$C49:$AF49,MATCH('Bilan médicamenteux'!$AG49,'Bilan médicamenteux'!$C$12:$AF$12,0)+4)),"")</f>
        <v/>
      </c>
      <c r="G51" s="130"/>
      <c r="H51" s="127"/>
      <c r="I51" s="128"/>
      <c r="J51" s="128"/>
      <c r="K51" s="128"/>
      <c r="L51" s="128"/>
      <c r="M51" s="129"/>
      <c r="N51" s="133" t="str">
        <f t="shared" si="4"/>
        <v/>
      </c>
      <c r="O51" s="457"/>
      <c r="P51" s="457"/>
      <c r="Q51" s="124"/>
      <c r="R51" s="131"/>
    </row>
    <row r="52" spans="1:18" s="4" customFormat="1" ht="13" x14ac:dyDescent="0.3">
      <c r="A52" s="127" t="str">
        <f>IF(OR('Bilan médicamenteux'!$AG50="",'Bilan médicamenteux'!$AG50="Ne pas inclure"),"",IF('Bilan médicamenteux'!$A50="","",'Bilan médicamenteux'!$A50))</f>
        <v/>
      </c>
      <c r="B52" s="128" t="str">
        <f>IFERROR(IF(INDEX('Bilan médicamenteux'!$C50:$AF50,MATCH('Bilan médicamenteux'!$AG50,'Bilan médicamenteux'!$C$12:$AF$12,0))="","",INDEX('Bilan médicamenteux'!$C50:$AF50,MATCH('Bilan médicamenteux'!$AG50,'Bilan médicamenteux'!$C$12:$AF$12,0))),"")</f>
        <v/>
      </c>
      <c r="C52" s="128" t="str">
        <f>IFERROR(IF(INDEX('Bilan médicamenteux'!$C50:$AF50,MATCH('Bilan médicamenteux'!$AG50,'Bilan médicamenteux'!$C$12:$AF$12,0)+1)="","",INDEX('Bilan médicamenteux'!$C50:$AF50,MATCH('Bilan médicamenteux'!$AG50,'Bilan médicamenteux'!$C$12:$AF$12,0)+1)),"")</f>
        <v/>
      </c>
      <c r="D52" s="128" t="str">
        <f>IFERROR(IF(INDEX('Bilan médicamenteux'!$C50:$AF50,MATCH('Bilan médicamenteux'!$AG50,'Bilan médicamenteux'!$C$12:$AF$12,0)+2)="","",INDEX('Bilan médicamenteux'!$C50:$AF50,MATCH('Bilan médicamenteux'!$AG50,'Bilan médicamenteux'!$C$12:$AF$12,0)+2)),"")</f>
        <v/>
      </c>
      <c r="E52" s="128" t="str">
        <f>IFERROR(IF(INDEX('Bilan médicamenteux'!$C50:$AF50,MATCH('Bilan médicamenteux'!$AG50,'Bilan médicamenteux'!$C$12:$AF$12,0)+3)="","",INDEX('Bilan médicamenteux'!$C50:$AF50,MATCH('Bilan médicamenteux'!$AG50,'Bilan médicamenteux'!$C$12:$AF$12,0)+3)),"")</f>
        <v/>
      </c>
      <c r="F52" s="129" t="str">
        <f>IFERROR(IF(INDEX('Bilan médicamenteux'!$C50:$AF50,MATCH('Bilan médicamenteux'!$AG50,'Bilan médicamenteux'!$C$12:$AF$12,0)+4)="","",INDEX('Bilan médicamenteux'!$C50:$AF50,MATCH('Bilan médicamenteux'!$AG50,'Bilan médicamenteux'!$C$12:$AF$12,0)+4)),"")</f>
        <v/>
      </c>
      <c r="G52" s="130"/>
      <c r="H52" s="127"/>
      <c r="I52" s="128"/>
      <c r="J52" s="128"/>
      <c r="K52" s="128"/>
      <c r="L52" s="128"/>
      <c r="M52" s="129"/>
      <c r="N52" s="133" t="str">
        <f t="shared" si="4"/>
        <v/>
      </c>
      <c r="O52" s="457"/>
      <c r="P52" s="457"/>
      <c r="Q52" s="124"/>
      <c r="R52" s="131"/>
    </row>
    <row r="53" spans="1:18" s="4" customFormat="1" ht="13" x14ac:dyDescent="0.3">
      <c r="A53" s="127" t="str">
        <f>IF(OR('Bilan médicamenteux'!$AG51="",'Bilan médicamenteux'!$AG51="Ne pas inclure"),"",IF('Bilan médicamenteux'!$A51="","",'Bilan médicamenteux'!$A51))</f>
        <v/>
      </c>
      <c r="B53" s="128" t="str">
        <f>IFERROR(IF(INDEX('Bilan médicamenteux'!$C51:$AF51,MATCH('Bilan médicamenteux'!$AG51,'Bilan médicamenteux'!$C$12:$AF$12,0))="","",INDEX('Bilan médicamenteux'!$C51:$AF51,MATCH('Bilan médicamenteux'!$AG51,'Bilan médicamenteux'!$C$12:$AF$12,0))),"")</f>
        <v/>
      </c>
      <c r="C53" s="128" t="str">
        <f>IFERROR(IF(INDEX('Bilan médicamenteux'!$C51:$AF51,MATCH('Bilan médicamenteux'!$AG51,'Bilan médicamenteux'!$C$12:$AF$12,0)+1)="","",INDEX('Bilan médicamenteux'!$C51:$AF51,MATCH('Bilan médicamenteux'!$AG51,'Bilan médicamenteux'!$C$12:$AF$12,0)+1)),"")</f>
        <v/>
      </c>
      <c r="D53" s="128" t="str">
        <f>IFERROR(IF(INDEX('Bilan médicamenteux'!$C51:$AF51,MATCH('Bilan médicamenteux'!$AG51,'Bilan médicamenteux'!$C$12:$AF$12,0)+2)="","",INDEX('Bilan médicamenteux'!$C51:$AF51,MATCH('Bilan médicamenteux'!$AG51,'Bilan médicamenteux'!$C$12:$AF$12,0)+2)),"")</f>
        <v/>
      </c>
      <c r="E53" s="128" t="str">
        <f>IFERROR(IF(INDEX('Bilan médicamenteux'!$C51:$AF51,MATCH('Bilan médicamenteux'!$AG51,'Bilan médicamenteux'!$C$12:$AF$12,0)+3)="","",INDEX('Bilan médicamenteux'!$C51:$AF51,MATCH('Bilan médicamenteux'!$AG51,'Bilan médicamenteux'!$C$12:$AF$12,0)+3)),"")</f>
        <v/>
      </c>
      <c r="F53" s="129" t="str">
        <f>IFERROR(IF(INDEX('Bilan médicamenteux'!$C51:$AF51,MATCH('Bilan médicamenteux'!$AG51,'Bilan médicamenteux'!$C$12:$AF$12,0)+4)="","",INDEX('Bilan médicamenteux'!$C51:$AF51,MATCH('Bilan médicamenteux'!$AG51,'Bilan médicamenteux'!$C$12:$AF$12,0)+4)),"")</f>
        <v/>
      </c>
      <c r="G53" s="130"/>
      <c r="H53" s="127"/>
      <c r="I53" s="128"/>
      <c r="J53" s="128"/>
      <c r="K53" s="128"/>
      <c r="L53" s="128"/>
      <c r="M53" s="129"/>
      <c r="N53" s="133" t="str">
        <f t="shared" si="4"/>
        <v/>
      </c>
      <c r="O53" s="457"/>
      <c r="P53" s="457"/>
      <c r="Q53" s="124"/>
      <c r="R53" s="131"/>
    </row>
    <row r="54" spans="1:18" s="4" customFormat="1" ht="13" x14ac:dyDescent="0.3">
      <c r="A54" s="127" t="str">
        <f>IF(OR('Bilan médicamenteux'!$AG52="",'Bilan médicamenteux'!$AG52="Ne pas inclure"),"",IF('Bilan médicamenteux'!$A52="","",'Bilan médicamenteux'!$A52))</f>
        <v/>
      </c>
      <c r="B54" s="128" t="str">
        <f>IFERROR(IF(INDEX('Bilan médicamenteux'!$C52:$AF52,MATCH('Bilan médicamenteux'!$AG52,'Bilan médicamenteux'!$C$12:$AF$12,0))="","",INDEX('Bilan médicamenteux'!$C52:$AF52,MATCH('Bilan médicamenteux'!$AG52,'Bilan médicamenteux'!$C$12:$AF$12,0))),"")</f>
        <v/>
      </c>
      <c r="C54" s="128" t="str">
        <f>IFERROR(IF(INDEX('Bilan médicamenteux'!$C52:$AF52,MATCH('Bilan médicamenteux'!$AG52,'Bilan médicamenteux'!$C$12:$AF$12,0)+1)="","",INDEX('Bilan médicamenteux'!$C52:$AF52,MATCH('Bilan médicamenteux'!$AG52,'Bilan médicamenteux'!$C$12:$AF$12,0)+1)),"")</f>
        <v/>
      </c>
      <c r="D54" s="128" t="str">
        <f>IFERROR(IF(INDEX('Bilan médicamenteux'!$C52:$AF52,MATCH('Bilan médicamenteux'!$AG52,'Bilan médicamenteux'!$C$12:$AF$12,0)+2)="","",INDEX('Bilan médicamenteux'!$C52:$AF52,MATCH('Bilan médicamenteux'!$AG52,'Bilan médicamenteux'!$C$12:$AF$12,0)+2)),"")</f>
        <v/>
      </c>
      <c r="E54" s="128" t="str">
        <f>IFERROR(IF(INDEX('Bilan médicamenteux'!$C52:$AF52,MATCH('Bilan médicamenteux'!$AG52,'Bilan médicamenteux'!$C$12:$AF$12,0)+3)="","",INDEX('Bilan médicamenteux'!$C52:$AF52,MATCH('Bilan médicamenteux'!$AG52,'Bilan médicamenteux'!$C$12:$AF$12,0)+3)),"")</f>
        <v/>
      </c>
      <c r="F54" s="129" t="str">
        <f>IFERROR(IF(INDEX('Bilan médicamenteux'!$C52:$AF52,MATCH('Bilan médicamenteux'!$AG52,'Bilan médicamenteux'!$C$12:$AF$12,0)+4)="","",INDEX('Bilan médicamenteux'!$C52:$AF52,MATCH('Bilan médicamenteux'!$AG52,'Bilan médicamenteux'!$C$12:$AF$12,0)+4)),"")</f>
        <v/>
      </c>
      <c r="G54" s="130"/>
      <c r="H54" s="127"/>
      <c r="I54" s="128"/>
      <c r="J54" s="128"/>
      <c r="K54" s="128"/>
      <c r="L54" s="128"/>
      <c r="M54" s="129"/>
      <c r="N54" s="133" t="str">
        <f t="shared" si="4"/>
        <v/>
      </c>
      <c r="O54" s="457"/>
      <c r="P54" s="457"/>
      <c r="Q54" s="124"/>
      <c r="R54" s="131"/>
    </row>
    <row r="55" spans="1:18" s="4" customFormat="1" ht="13.5" thickBot="1" x14ac:dyDescent="0.35">
      <c r="A55" s="127" t="str">
        <f>IF(OR('Bilan médicamenteux'!$AG53="",'Bilan médicamenteux'!$AG53="Ne pas inclure"),"",IF('Bilan médicamenteux'!$A53="","",'Bilan médicamenteux'!$A53))</f>
        <v/>
      </c>
      <c r="B55" s="128" t="str">
        <f>IFERROR(IF(INDEX('Bilan médicamenteux'!$C53:$AF53,MATCH('Bilan médicamenteux'!$AG53,'Bilan médicamenteux'!$C$12:$AF$12,0))="","",INDEX('Bilan médicamenteux'!$C53:$AF53,MATCH('Bilan médicamenteux'!$AG53,'Bilan médicamenteux'!$C$12:$AF$12,0))),"")</f>
        <v/>
      </c>
      <c r="C55" s="128" t="str">
        <f>IFERROR(IF(INDEX('Bilan médicamenteux'!$C53:$AF53,MATCH('Bilan médicamenteux'!$AG53,'Bilan médicamenteux'!$C$12:$AF$12,0)+1)="","",INDEX('Bilan médicamenteux'!$C53:$AF53,MATCH('Bilan médicamenteux'!$AG53,'Bilan médicamenteux'!$C$12:$AF$12,0)+1)),"")</f>
        <v/>
      </c>
      <c r="D55" s="128" t="str">
        <f>IFERROR(IF(INDEX('Bilan médicamenteux'!$C53:$AF53,MATCH('Bilan médicamenteux'!$AG53,'Bilan médicamenteux'!$C$12:$AF$12,0)+2)="","",INDEX('Bilan médicamenteux'!$C53:$AF53,MATCH('Bilan médicamenteux'!$AG53,'Bilan médicamenteux'!$C$12:$AF$12,0)+2)),"")</f>
        <v/>
      </c>
      <c r="E55" s="128" t="str">
        <f>IFERROR(IF(INDEX('Bilan médicamenteux'!$C53:$AF53,MATCH('Bilan médicamenteux'!$AG53,'Bilan médicamenteux'!$C$12:$AF$12,0)+3)="","",INDEX('Bilan médicamenteux'!$C53:$AF53,MATCH('Bilan médicamenteux'!$AG53,'Bilan médicamenteux'!$C$12:$AF$12,0)+3)),"")</f>
        <v/>
      </c>
      <c r="F55" s="129" t="str">
        <f>IFERROR(IF(INDEX('Bilan médicamenteux'!$C53:$AF53,MATCH('Bilan médicamenteux'!$AG53,'Bilan médicamenteux'!$C$12:$AF$12,0)+4)="","",INDEX('Bilan médicamenteux'!$C53:$AF53,MATCH('Bilan médicamenteux'!$AG53,'Bilan médicamenteux'!$C$12:$AF$12,0)+4)),"")</f>
        <v/>
      </c>
      <c r="G55" s="130"/>
      <c r="H55" s="127"/>
      <c r="I55" s="128" t="str">
        <f>IFERROR(IF(INDEX('Bilan médicamenteux'!$C53:$AF53,MATCH('Bilan médicamenteux'!$AG53,'Bilan médicamenteux'!$C$12:$AF$12,0))="","",INDEX('Bilan médicamenteux'!$C53:$AF53,MATCH('Bilan médicamenteux'!$AG53,'Bilan médicamenteux'!$C$12:$AF$12,0))),"")</f>
        <v/>
      </c>
      <c r="J55" s="128"/>
      <c r="K55" s="128"/>
      <c r="L55" s="128"/>
      <c r="M55" s="129"/>
      <c r="N55" s="133" t="str">
        <f t="shared" si="4"/>
        <v/>
      </c>
      <c r="O55" s="457"/>
      <c r="P55" s="457"/>
      <c r="Q55" s="124"/>
      <c r="R55" s="131"/>
    </row>
    <row r="56" spans="1:18" s="4" customFormat="1" ht="13.5" thickBot="1" x14ac:dyDescent="0.35">
      <c r="A56" s="462" t="s">
        <v>30</v>
      </c>
      <c r="B56" s="463"/>
      <c r="C56" s="463"/>
      <c r="D56" s="463"/>
      <c r="E56" s="463"/>
      <c r="F56" s="463"/>
      <c r="G56" s="463"/>
      <c r="H56" s="463"/>
      <c r="I56" s="463"/>
      <c r="J56" s="463"/>
      <c r="K56" s="463"/>
      <c r="L56" s="463"/>
      <c r="M56" s="464"/>
      <c r="N56" s="193" t="s">
        <v>41</v>
      </c>
      <c r="O56" s="193"/>
      <c r="P56" s="193"/>
      <c r="Q56" s="193"/>
      <c r="R56" s="223"/>
    </row>
    <row r="57" spans="1:18" s="4" customFormat="1" ht="13.5" thickBot="1" x14ac:dyDescent="0.35">
      <c r="A57" s="136" t="str">
        <f>IF(A33="","",A33)</f>
        <v/>
      </c>
      <c r="B57" s="355" t="str">
        <f>IF(B33="","",B33)</f>
        <v/>
      </c>
      <c r="C57" s="355"/>
      <c r="D57" s="355"/>
      <c r="E57" s="355"/>
      <c r="F57" s="355"/>
      <c r="G57" s="90" t="str">
        <f>IF(G33="","",G33)</f>
        <v/>
      </c>
      <c r="H57" s="90" t="str">
        <f>IF(H33="","",H33)</f>
        <v/>
      </c>
      <c r="I57" s="355" t="str">
        <f>IF(I33="","",I33)</f>
        <v/>
      </c>
      <c r="J57" s="355"/>
      <c r="K57" s="355"/>
      <c r="L57" s="355"/>
      <c r="M57" s="356"/>
      <c r="N57" s="195"/>
      <c r="O57" s="195"/>
      <c r="P57" s="195"/>
      <c r="Q57" s="195"/>
      <c r="R57" s="224"/>
    </row>
    <row r="58" spans="1:18" s="4" customFormat="1" ht="13" x14ac:dyDescent="0.3">
      <c r="A58" s="137" t="str">
        <f t="shared" ref="A58:B59" si="5">IF(A34="","",A34)</f>
        <v/>
      </c>
      <c r="B58" s="346" t="str">
        <f t="shared" si="5"/>
        <v/>
      </c>
      <c r="C58" s="346"/>
      <c r="D58" s="346"/>
      <c r="E58" s="346"/>
      <c r="F58" s="346"/>
      <c r="G58" s="91" t="str">
        <f t="shared" ref="G58:I59" si="6">IF(G34="","",G34)</f>
        <v/>
      </c>
      <c r="H58" s="91" t="str">
        <f t="shared" si="6"/>
        <v/>
      </c>
      <c r="I58" s="346" t="str">
        <f t="shared" si="6"/>
        <v/>
      </c>
      <c r="J58" s="346"/>
      <c r="K58" s="346"/>
      <c r="L58" s="346"/>
      <c r="M58" s="347"/>
      <c r="N58" s="192" t="s">
        <v>42</v>
      </c>
      <c r="O58" s="193"/>
      <c r="P58" s="193"/>
      <c r="Q58" s="193"/>
      <c r="R58" s="225"/>
    </row>
    <row r="59" spans="1:18" s="4" customFormat="1" ht="15" customHeight="1" thickBot="1" x14ac:dyDescent="0.35">
      <c r="A59" s="51" t="str">
        <f t="shared" si="5"/>
        <v/>
      </c>
      <c r="B59" s="266" t="str">
        <f t="shared" si="5"/>
        <v/>
      </c>
      <c r="C59" s="266"/>
      <c r="D59" s="266"/>
      <c r="E59" s="266"/>
      <c r="F59" s="266"/>
      <c r="G59" s="75" t="str">
        <f t="shared" si="6"/>
        <v/>
      </c>
      <c r="H59" s="75" t="str">
        <f t="shared" si="6"/>
        <v/>
      </c>
      <c r="I59" s="266" t="str">
        <f t="shared" si="6"/>
        <v/>
      </c>
      <c r="J59" s="266"/>
      <c r="K59" s="266"/>
      <c r="L59" s="266"/>
      <c r="M59" s="519"/>
      <c r="N59" s="194"/>
      <c r="O59" s="195"/>
      <c r="P59" s="195"/>
      <c r="Q59" s="195"/>
      <c r="R59" s="196"/>
    </row>
    <row r="60" spans="1:18" s="4" customFormat="1" ht="13" x14ac:dyDescent="0.3">
      <c r="A60" s="4" t="s">
        <v>27</v>
      </c>
      <c r="K60" s="509" t="s">
        <v>28</v>
      </c>
      <c r="L60" s="510"/>
      <c r="M60" s="510"/>
      <c r="N60" s="510"/>
      <c r="O60" s="510"/>
      <c r="P60" s="510"/>
      <c r="Q60" s="510"/>
      <c r="R60" s="510"/>
    </row>
  </sheetData>
  <mergeCells count="106">
    <mergeCell ref="K60:R60"/>
    <mergeCell ref="C38:F38"/>
    <mergeCell ref="H38:H39"/>
    <mergeCell ref="J38:M38"/>
    <mergeCell ref="A56:M56"/>
    <mergeCell ref="G37:G39"/>
    <mergeCell ref="N37:N39"/>
    <mergeCell ref="A38:A39"/>
    <mergeCell ref="Q37:Q39"/>
    <mergeCell ref="R37:R39"/>
    <mergeCell ref="B59:F59"/>
    <mergeCell ref="I59:M59"/>
    <mergeCell ref="O50:P50"/>
    <mergeCell ref="O51:P51"/>
    <mergeCell ref="O52:P52"/>
    <mergeCell ref="O53:P53"/>
    <mergeCell ref="B57:F57"/>
    <mergeCell ref="I57:M57"/>
    <mergeCell ref="B58:F58"/>
    <mergeCell ref="I58:M58"/>
    <mergeCell ref="O37:P39"/>
    <mergeCell ref="O54:P54"/>
    <mergeCell ref="O55:P55"/>
    <mergeCell ref="O44:P44"/>
    <mergeCell ref="B1:E1"/>
    <mergeCell ref="B2:E2"/>
    <mergeCell ref="B3:E3"/>
    <mergeCell ref="B4:E4"/>
    <mergeCell ref="B5:E5"/>
    <mergeCell ref="B6:E6"/>
    <mergeCell ref="N1:O1"/>
    <mergeCell ref="N2:O2"/>
    <mergeCell ref="N3:O3"/>
    <mergeCell ref="N4:O4"/>
    <mergeCell ref="N5:O5"/>
    <mergeCell ref="N6:O6"/>
    <mergeCell ref="F6:M6"/>
    <mergeCell ref="F5:G5"/>
    <mergeCell ref="J1:M1"/>
    <mergeCell ref="J2:M2"/>
    <mergeCell ref="J3:M3"/>
    <mergeCell ref="J4:M4"/>
    <mergeCell ref="J5:M5"/>
    <mergeCell ref="N8:O8"/>
    <mergeCell ref="B11:E11"/>
    <mergeCell ref="Q11:R11"/>
    <mergeCell ref="N13:N15"/>
    <mergeCell ref="F7:M7"/>
    <mergeCell ref="F8:G8"/>
    <mergeCell ref="F9:G9"/>
    <mergeCell ref="H8:M8"/>
    <mergeCell ref="H9:M9"/>
    <mergeCell ref="R13:R15"/>
    <mergeCell ref="Q13:Q15"/>
    <mergeCell ref="O13:P15"/>
    <mergeCell ref="B14:B15"/>
    <mergeCell ref="C14:F14"/>
    <mergeCell ref="H14:H15"/>
    <mergeCell ref="I14:I15"/>
    <mergeCell ref="J14:M14"/>
    <mergeCell ref="F11:H11"/>
    <mergeCell ref="J11:M11"/>
    <mergeCell ref="A13:F13"/>
    <mergeCell ref="B7:E7"/>
    <mergeCell ref="B8:E8"/>
    <mergeCell ref="B9:E9"/>
    <mergeCell ref="N7:O7"/>
    <mergeCell ref="I13:M13"/>
    <mergeCell ref="O43:P43"/>
    <mergeCell ref="A32:M32"/>
    <mergeCell ref="A37:F37"/>
    <mergeCell ref="B33:F33"/>
    <mergeCell ref="B34:F34"/>
    <mergeCell ref="B35:F35"/>
    <mergeCell ref="I33:M33"/>
    <mergeCell ref="I34:M34"/>
    <mergeCell ref="I35:M35"/>
    <mergeCell ref="I37:M37"/>
    <mergeCell ref="I38:I39"/>
    <mergeCell ref="B38:B39"/>
    <mergeCell ref="O28:P28"/>
    <mergeCell ref="O29:P29"/>
    <mergeCell ref="O30:P30"/>
    <mergeCell ref="O31:P31"/>
    <mergeCell ref="O40:P40"/>
    <mergeCell ref="O41:P41"/>
    <mergeCell ref="A14:A15"/>
    <mergeCell ref="G13:G15"/>
    <mergeCell ref="O45:P45"/>
    <mergeCell ref="O46:P46"/>
    <mergeCell ref="O49:P49"/>
    <mergeCell ref="O42:P42"/>
    <mergeCell ref="O47:P47"/>
    <mergeCell ref="O48:P48"/>
    <mergeCell ref="O16:P16"/>
    <mergeCell ref="O17:P17"/>
    <mergeCell ref="O18:P18"/>
    <mergeCell ref="O19:P19"/>
    <mergeCell ref="O20:P20"/>
    <mergeCell ref="O21:P21"/>
    <mergeCell ref="O22:P22"/>
    <mergeCell ref="O23:P23"/>
    <mergeCell ref="O24:P24"/>
    <mergeCell ref="O25:P25"/>
    <mergeCell ref="O26:P26"/>
    <mergeCell ref="O27:P27"/>
  </mergeCells>
  <conditionalFormatting sqref="I37:M37">
    <cfRule type="containsText" dxfId="12" priority="6" operator="containsText" text="[à compléter]">
      <formula>NOT(ISERROR(SEARCH("[à compléter]",I37)))</formula>
    </cfRule>
  </conditionalFormatting>
  <conditionalFormatting sqref="G16:G31 G40:G55">
    <cfRule type="expression" dxfId="11" priority="5">
      <formula>AND($A16&lt;&gt;"",$A16=$H16,$B16=$I16,$C16=$J16,$D16=$K16,$E16=$L16,$F16=$M16)</formula>
    </cfRule>
  </conditionalFormatting>
  <conditionalFormatting sqref="B11:E11">
    <cfRule type="containsText" dxfId="10" priority="2" operator="containsText" text="[à compléter]">
      <formula>NOT(ISERROR(SEARCH("[à compléter]",B11)))</formula>
    </cfRule>
  </conditionalFormatting>
  <conditionalFormatting sqref="I13:M13">
    <cfRule type="containsText" dxfId="9" priority="1" operator="containsText" text="[à compléter]">
      <formula>NOT(ISERROR(SEARCH("[à compléter]",I13)))</formula>
    </cfRule>
  </conditionalFormatting>
  <dataValidations count="5">
    <dataValidation type="list" allowBlank="1" showInputMessage="1" showErrorMessage="1" sqref="Q11:R11" xr:uid="{C66AE85A-469F-41C5-A0BA-12A4D32E32DE}">
      <formula1>"Proactif , Rétroactif"</formula1>
    </dataValidation>
    <dataValidation type="list" allowBlank="1" showInputMessage="1" showErrorMessage="1" sqref="G16:G31 G40:G55" xr:uid="{21D95230-8046-4F77-9278-9229EDC8F6AA}">
      <formula1>"Ajout , Arrêt ,Equivalent , Modifié , Poursuivi , Suspendu"</formula1>
    </dataValidation>
    <dataValidation type="list" allowBlank="1" showInputMessage="1" showErrorMessage="1" sqref="O16:P31 O40:P55" xr:uid="{8B0544E1-2832-409A-8D3D-4E51C5F052F3}">
      <formula1>"DI , DNI"</formula1>
    </dataValidation>
    <dataValidation type="list" allowBlank="1" showInputMessage="1" showErrorMessage="1" sqref="I40:I54 I16:I31" xr:uid="{8C998998-0D07-483D-AB64-F0DF3D6099CC}">
      <formula1>"Orale , Sublinguale , Buccale , IV , IM , SC , Intrathécale , Inhalation , Nébulisation , Nasale , Oculaire , Auriculaire , Cutanée , Transdermique , Rectale , Vaginale , Autre"</formula1>
    </dataValidation>
    <dataValidation type="list" allowBlank="1" showInputMessage="1" showErrorMessage="1" sqref="Q16:Q31 Q40:Q55" xr:uid="{B72F7613-85AE-4E96-9DA1-978ED9FA9AE0}">
      <formula1>"Acceptée , Refusée"</formula1>
    </dataValidation>
  </dataValidations>
  <printOptions horizontalCentered="1" verticalCentered="1"/>
  <pageMargins left="0.23622047244094491" right="0.23622047244094491" top="0.74803149606299213" bottom="0.55118110236220474" header="0.31496062992125984" footer="0.31496062992125984"/>
  <pageSetup paperSize="9" scale="84" fitToHeight="0" orientation="landscape" horizontalDpi="4294967295" verticalDpi="4294967295" r:id="rId1"/>
  <headerFooter>
    <oddHeader>&amp;L&amp;G&amp;C&amp;"-,Gras"&amp;14Fiche de conciliation rétroactive des traitements à l’admission&amp;R&amp;"-,Gras"&amp;K00-049[Structure]</oddHeader>
    <oddFooter>&amp;R&amp;10Septembre 2026  V1</oddFooter>
  </headerFooter>
  <rowBreaks count="1" manualBreakCount="1">
    <brk id="36" max="16383" man="1"/>
  </rowBreaks>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D008E0-B0D5-4A18-A0CF-CFEC3D35708E}">
  <sheetPr>
    <tabColor rgb="FFF27405"/>
    <pageSetUpPr fitToPage="1"/>
  </sheetPr>
  <dimension ref="A1:Q56"/>
  <sheetViews>
    <sheetView view="pageLayout" zoomScale="75" zoomScalePageLayoutView="75" workbookViewId="0">
      <selection activeCell="A3" sqref="A3"/>
    </sheetView>
  </sheetViews>
  <sheetFormatPr baseColWidth="10" defaultRowHeight="14.5" x14ac:dyDescent="0.35"/>
  <cols>
    <col min="1" max="1" width="18.1796875" style="4" customWidth="1"/>
    <col min="2" max="2" width="6.7265625" style="4" customWidth="1"/>
    <col min="3" max="6" width="3.81640625" style="4" customWidth="1"/>
    <col min="7" max="7" width="14.7265625" style="38" customWidth="1"/>
    <col min="8" max="8" width="18.1796875" style="4" customWidth="1"/>
    <col min="9" max="9" width="6.26953125" style="4" customWidth="1"/>
    <col min="10" max="13" width="3.81640625" style="4" customWidth="1"/>
    <col min="14" max="14" width="7.36328125" style="4" customWidth="1"/>
    <col min="15" max="15" width="22.90625" style="4" customWidth="1"/>
    <col min="16" max="16" width="28.81640625" style="4" customWidth="1"/>
    <col min="17" max="17" width="9.54296875" style="4" hidden="1" customWidth="1"/>
  </cols>
  <sheetData>
    <row r="1" spans="1:17" ht="15.75" customHeight="1" x14ac:dyDescent="0.35">
      <c r="A1" s="1" t="s">
        <v>7</v>
      </c>
      <c r="B1" s="353" t="str">
        <f>IF('Bilan médicamenteux'!B1="","",'Bilan médicamenteux'!B1)</f>
        <v/>
      </c>
      <c r="C1" s="353"/>
      <c r="D1" s="579"/>
      <c r="E1" s="344" t="s">
        <v>77</v>
      </c>
      <c r="F1" s="345"/>
      <c r="G1" s="345"/>
      <c r="H1" s="354" t="s">
        <v>33</v>
      </c>
      <c r="I1" s="283"/>
      <c r="J1" s="283"/>
      <c r="K1" s="345" t="s">
        <v>91</v>
      </c>
      <c r="L1" s="345"/>
      <c r="M1" s="345"/>
      <c r="N1" s="345"/>
      <c r="O1" s="12" t="s">
        <v>9</v>
      </c>
      <c r="P1" s="92" t="str">
        <f>_xlfn.TEXTJOIN(" - ",TRUE,'Bilan médicamenteux'!N2,'Bilan médicamenteux'!T2)</f>
        <v/>
      </c>
      <c r="Q1" s="2"/>
    </row>
    <row r="2" spans="1:17" ht="15" customHeight="1" thickBot="1" x14ac:dyDescent="0.4">
      <c r="A2" s="9" t="s">
        <v>48</v>
      </c>
      <c r="B2" s="332" t="str">
        <f>IF('Bilan médicamenteux'!B2="","",'Bilan médicamenteux'!B2)</f>
        <v/>
      </c>
      <c r="C2" s="332"/>
      <c r="D2" s="343"/>
      <c r="E2" s="574" t="s">
        <v>91</v>
      </c>
      <c r="F2" s="575"/>
      <c r="G2" s="576"/>
      <c r="H2" s="333" t="s">
        <v>34</v>
      </c>
      <c r="I2" s="334"/>
      <c r="J2" s="334"/>
      <c r="K2" s="583" t="s">
        <v>91</v>
      </c>
      <c r="L2" s="583"/>
      <c r="M2" s="583"/>
      <c r="N2" s="583"/>
      <c r="O2" s="20" t="s">
        <v>10</v>
      </c>
      <c r="P2" s="93" t="str">
        <f>_xlfn.TEXTJOIN(" - ",TRUE,'Bilan médicamenteux'!N3,'Bilan médicamenteux'!T3)</f>
        <v/>
      </c>
      <c r="Q2" s="3"/>
    </row>
    <row r="3" spans="1:17" ht="15" customHeight="1" thickBot="1" x14ac:dyDescent="0.4">
      <c r="A3" s="44" t="s">
        <v>74</v>
      </c>
      <c r="B3" s="332" t="str">
        <f>IF('Bilan médicamenteux'!B4="","",'Bilan médicamenteux'!B4)</f>
        <v/>
      </c>
      <c r="C3" s="332"/>
      <c r="D3" s="343"/>
      <c r="E3" s="344"/>
      <c r="F3" s="345"/>
      <c r="G3" s="345"/>
      <c r="H3" s="333" t="s">
        <v>71</v>
      </c>
      <c r="I3" s="334"/>
      <c r="J3" s="334"/>
      <c r="K3" s="583" t="s">
        <v>91</v>
      </c>
      <c r="L3" s="583"/>
      <c r="M3" s="583"/>
      <c r="N3" s="583"/>
      <c r="O3" s="20" t="s">
        <v>11</v>
      </c>
      <c r="P3" s="93" t="str">
        <f>_xlfn.TEXTJOIN(" - ",TRUE,'Bilan médicamenteux'!N4,'Bilan médicamenteux'!T4)</f>
        <v/>
      </c>
      <c r="Q3" s="3"/>
    </row>
    <row r="4" spans="1:17" ht="15.75" customHeight="1" x14ac:dyDescent="0.35">
      <c r="A4" s="13" t="s">
        <v>8</v>
      </c>
      <c r="B4" s="580" t="str">
        <f>IF('Bilan médicamenteux'!B5="","",'Bilan médicamenteux'!B5)</f>
        <v/>
      </c>
      <c r="C4" s="580"/>
      <c r="D4" s="581"/>
      <c r="E4" s="344" t="s">
        <v>78</v>
      </c>
      <c r="F4" s="345"/>
      <c r="G4" s="345"/>
      <c r="H4" s="333" t="s">
        <v>35</v>
      </c>
      <c r="I4" s="334"/>
      <c r="J4" s="334"/>
      <c r="K4" s="583" t="s">
        <v>91</v>
      </c>
      <c r="L4" s="583"/>
      <c r="M4" s="583"/>
      <c r="N4" s="583"/>
      <c r="O4" s="20" t="s">
        <v>70</v>
      </c>
      <c r="P4" s="93" t="str">
        <f>_xlfn.TEXTJOIN(" - ",TRUE,'Bilan médicamenteux'!N5,'Bilan médicamenteux'!T5)</f>
        <v/>
      </c>
      <c r="Q4" s="3"/>
    </row>
    <row r="5" spans="1:17" ht="15.75" customHeight="1" thickBot="1" x14ac:dyDescent="0.4">
      <c r="A5" s="5" t="s">
        <v>44</v>
      </c>
      <c r="B5" s="331" t="str">
        <f>IF('Bilan médicamenteux'!B3="","",'Bilan médicamenteux'!B3)</f>
        <v/>
      </c>
      <c r="C5" s="331"/>
      <c r="D5" s="582"/>
      <c r="E5" s="574" t="s">
        <v>91</v>
      </c>
      <c r="F5" s="575"/>
      <c r="G5" s="576"/>
      <c r="H5" s="273" t="s">
        <v>36</v>
      </c>
      <c r="I5" s="274"/>
      <c r="J5" s="274"/>
      <c r="K5" s="584" t="s">
        <v>91</v>
      </c>
      <c r="L5" s="584"/>
      <c r="M5" s="584"/>
      <c r="N5" s="584"/>
      <c r="O5" s="21"/>
      <c r="P5" s="94"/>
      <c r="Q5" s="3"/>
    </row>
    <row r="6" spans="1:17" ht="15" thickBot="1" x14ac:dyDescent="0.4"/>
    <row r="7" spans="1:17" x14ac:dyDescent="0.35">
      <c r="A7" s="532" t="s">
        <v>92</v>
      </c>
      <c r="B7" s="533"/>
      <c r="C7" s="534"/>
      <c r="D7" s="534"/>
      <c r="E7" s="534"/>
      <c r="F7" s="535"/>
      <c r="G7" s="577" t="s">
        <v>29</v>
      </c>
      <c r="H7" s="566" t="s">
        <v>37</v>
      </c>
      <c r="I7" s="567"/>
      <c r="J7" s="567"/>
      <c r="K7" s="567"/>
      <c r="L7" s="567"/>
      <c r="M7" s="568"/>
      <c r="N7" s="541" t="s">
        <v>87</v>
      </c>
      <c r="O7" s="473"/>
      <c r="P7" s="474"/>
    </row>
    <row r="8" spans="1:17" ht="28" customHeight="1" x14ac:dyDescent="0.35">
      <c r="A8" s="41" t="s">
        <v>76</v>
      </c>
      <c r="B8" s="569" t="s">
        <v>91</v>
      </c>
      <c r="C8" s="569"/>
      <c r="D8" s="569"/>
      <c r="E8" s="569"/>
      <c r="F8" s="570"/>
      <c r="G8" s="578"/>
      <c r="H8" s="41" t="s">
        <v>76</v>
      </c>
      <c r="I8" s="569" t="s">
        <v>91</v>
      </c>
      <c r="J8" s="569"/>
      <c r="K8" s="569"/>
      <c r="L8" s="569"/>
      <c r="M8" s="570"/>
      <c r="N8" s="542"/>
      <c r="O8" s="439"/>
      <c r="P8" s="440"/>
    </row>
    <row r="9" spans="1:17" ht="23.5" customHeight="1" x14ac:dyDescent="0.35">
      <c r="A9" s="544" t="s">
        <v>81</v>
      </c>
      <c r="B9" s="546" t="s">
        <v>31</v>
      </c>
      <c r="C9" s="428" t="s">
        <v>2</v>
      </c>
      <c r="D9" s="428"/>
      <c r="E9" s="428"/>
      <c r="F9" s="511"/>
      <c r="G9" s="440"/>
      <c r="H9" s="544" t="s">
        <v>81</v>
      </c>
      <c r="I9" s="546" t="s">
        <v>31</v>
      </c>
      <c r="J9" s="428" t="s">
        <v>2</v>
      </c>
      <c r="K9" s="428"/>
      <c r="L9" s="428"/>
      <c r="M9" s="511"/>
      <c r="N9" s="438"/>
      <c r="O9" s="439"/>
      <c r="P9" s="440"/>
    </row>
    <row r="10" spans="1:17" ht="31.5" customHeight="1" thickBot="1" x14ac:dyDescent="0.4">
      <c r="A10" s="545"/>
      <c r="B10" s="547"/>
      <c r="C10" s="14" t="s">
        <v>21</v>
      </c>
      <c r="D10" s="14" t="s">
        <v>21</v>
      </c>
      <c r="E10" s="14" t="s">
        <v>22</v>
      </c>
      <c r="F10" s="15" t="s">
        <v>23</v>
      </c>
      <c r="G10" s="440"/>
      <c r="H10" s="545"/>
      <c r="I10" s="547"/>
      <c r="J10" s="14" t="s">
        <v>21</v>
      </c>
      <c r="K10" s="14" t="s">
        <v>21</v>
      </c>
      <c r="L10" s="14" t="s">
        <v>22</v>
      </c>
      <c r="M10" s="15" t="s">
        <v>23</v>
      </c>
      <c r="N10" s="324"/>
      <c r="O10" s="325"/>
      <c r="P10" s="543"/>
    </row>
    <row r="11" spans="1:17" x14ac:dyDescent="0.35">
      <c r="A11" s="76" t="str">
        <f>IF(TRIM($A$7)="Bilan médicamenteux d'entrée",IF(OR('Bilan médicamenteux'!$AG16="",'Bilan médicamenteux'!$AG16="Ne pas inclure"),"",IF('Bilan médicamenteux'!$A16="","",'Bilan médicamenteux'!$A16)),IF(TRIM($A$7)="Conciliation médicamenteuse d'entrée proactive",'Fiche CM entrée proactive'!A16,IF(TRIM($A$7)="Conciliation médicamenteuse d'entrée rétroactive",'Fiche CM entrée rétroactive'!A16,"")))</f>
        <v/>
      </c>
      <c r="B11" s="77" t="str">
        <f>IF(TRIM($A$7)="Bilan médicamenteux d'entrée",IFERROR(IF(INDEX('Bilan médicamenteux'!$C16:$AF16,MATCH('Bilan médicamenteux'!$AG16,'Bilan médicamenteux'!$C$12:$AF$12,0))="","",INDEX('Bilan médicamenteux'!$C16:$AF16,MATCH('Bilan médicamenteux'!$AG16,'Bilan médicamenteux'!$C$12:$AF$12,0))),""),IF(TRIM($A$7)="Conciliation médicamenteuse d'entrée proactive",'Fiche CM entrée proactive'!B16,IF(TRIM($A$7)="Conciliation médicamenteuse d'entrée rétroactive",'Fiche CM entrée rétroactive'!B16,"")))</f>
        <v/>
      </c>
      <c r="C11" s="77" t="str">
        <f>IF(TRIM($A$7)="Bilan médicamenteux d'entrée",IFERROR(IF(INDEX('Bilan médicamenteux'!$C16:$AF16,MATCH('Bilan médicamenteux'!$AG16,'Bilan médicamenteux'!$C$12:$AF$12,0)+1)="","",INDEX('Bilan médicamenteux'!$C16:$AF16,MATCH('Bilan médicamenteux'!$AG16,'Bilan médicamenteux'!$C$12:$AF$12,0)+1)),""),IF(TRIM($A$7)="Conciliation médicamenteuse d'entrée proactive",'Fiche CM entrée proactive'!C16,IF(TRIM($A$7)="Conciliation médicamenteuse d'entrée rétroactive",'Fiche CM entrée rétroactive'!C16,"")))</f>
        <v/>
      </c>
      <c r="D11" s="77" t="str">
        <f>IF(TRIM($A$7)="Bilan médicamenteux d'entrée",IFERROR(IF(INDEX('Bilan médicamenteux'!$C16:$AF16,MATCH('Bilan médicamenteux'!$AG16,'Bilan médicamenteux'!$C$12:$AF$12,0)+2)="","",INDEX('Bilan médicamenteux'!$C16:$AF16,MATCH('Bilan médicamenteux'!$AG16,'Bilan médicamenteux'!$C$12:$AF$12,0)+2)),""),IF(TRIM($A$7)="Conciliation médicamenteuse d'entrée proactive",'Fiche CM entrée proactive'!D16,IF(TRIM($A$7)="Conciliation médicamenteuse d'entrée rétroactive",'Fiche CM entrée rétroactive'!D16,"")))</f>
        <v/>
      </c>
      <c r="E11" s="77" t="str">
        <f>IF(TRIM($A$7)="Bilan médicamenteux d'entrée",IFERROR(IF(INDEX('Bilan médicamenteux'!$C16:$AF16,MATCH('Bilan médicamenteux'!$AG16,'Bilan médicamenteux'!$C$12:$AF$12,0)+3)="","",INDEX('Bilan médicamenteux'!$C16:$AF16,MATCH('Bilan médicamenteux'!$AG16,'Bilan médicamenteux'!$C$12:$AF$12,0)+3)),""),IF(TRIM($A$7)="Conciliation médicamenteuse d'entrée proactive",'Fiche CM entrée proactive'!E16,IF(TRIM($A$7)="Conciliation médicamenteuse d'entrée rétroactive",'Fiche CM entrée rétroactive'!E16,"")))</f>
        <v/>
      </c>
      <c r="F11" s="78" t="str">
        <f>IF(TRIM($A$7)="Bilan médicamenteux d'entrée",IFERROR(IF(INDEX('Bilan médicamenteux'!$C16:$AF16,MATCH('Bilan médicamenteux'!$AG16,'Bilan médicamenteux'!$C$12:$AF$12,0)+4)="","",INDEX('Bilan médicamenteux'!$C16:$AF16,MATCH('Bilan médicamenteux'!$AG16,'Bilan médicamenteux'!$C$12:$AF$12,0)+4)),""),IF(TRIM($A$7)="Conciliation médicamenteuse d'entrée proactive",'Fiche CM entrée proactive'!F16,IF(TRIM($A$7)="Conciliation médicamenteuse d'entrée rétroactive",'Fiche CM entrée rétroactive'!F16,"")))</f>
        <v/>
      </c>
      <c r="G11" s="79"/>
      <c r="H11" s="80"/>
      <c r="I11" s="77"/>
      <c r="J11" s="77"/>
      <c r="K11" s="77"/>
      <c r="L11" s="77"/>
      <c r="M11" s="78"/>
      <c r="N11" s="571"/>
      <c r="O11" s="572"/>
      <c r="P11" s="573"/>
    </row>
    <row r="12" spans="1:17" x14ac:dyDescent="0.35">
      <c r="A12" s="76" t="str">
        <f>IF(TRIM($A$7)="Bilan médicamenteux d'entrée",IF(OR('Bilan médicamenteux'!$AG17="",'Bilan médicamenteux'!$AG17="Ne pas inclure"),"",IF('Bilan médicamenteux'!$A17="","",'Bilan médicamenteux'!$A17)),IF(TRIM($A$7)="Conciliation médicamenteuse d'entrée proactive",'Fiche CM entrée proactive'!A17,IF(TRIM($A$7)="Conciliation médicamenteuse d'entrée rétroactive",'Fiche CM entrée rétroactive'!A17,"")))</f>
        <v/>
      </c>
      <c r="B12" s="77" t="str">
        <f>IF(TRIM($A$7)="Bilan médicamenteux d'entrée",IFERROR(IF(INDEX('Bilan médicamenteux'!$C17:$AF17,MATCH('Bilan médicamenteux'!$AG17,'Bilan médicamenteux'!$C$12:$AF$12,0))="","",INDEX('Bilan médicamenteux'!$C17:$AF17,MATCH('Bilan médicamenteux'!$AG17,'Bilan médicamenteux'!$C$12:$AF$12,0))),""),IF(TRIM($A$7)="Conciliation médicamenteuse d'entrée proactive",'Fiche CM entrée proactive'!B17,IF(TRIM($A$7)="Conciliation médicamenteuse d'entrée rétroactive",'Fiche CM entrée rétroactive'!B17,"")))</f>
        <v/>
      </c>
      <c r="C12" s="77" t="str">
        <f>IF(TRIM($A$7)="Bilan médicamenteux d'entrée",IFERROR(IF(INDEX('Bilan médicamenteux'!$C17:$AF17,MATCH('Bilan médicamenteux'!$AG17,'Bilan médicamenteux'!$C$12:$AF$12,0)+1)="","",INDEX('Bilan médicamenteux'!$C17:$AF17,MATCH('Bilan médicamenteux'!$AG17,'Bilan médicamenteux'!$C$12:$AF$12,0)+1)),""),IF(TRIM($A$7)="Conciliation médicamenteuse d'entrée proactive",'Fiche CM entrée proactive'!C17,IF(TRIM($A$7)="Conciliation médicamenteuse d'entrée rétroactive",'Fiche CM entrée rétroactive'!C17,"")))</f>
        <v/>
      </c>
      <c r="D12" s="77" t="str">
        <f>IF(TRIM($A$7)="Bilan médicamenteux d'entrée",IFERROR(IF(INDEX('Bilan médicamenteux'!$C17:$AF17,MATCH('Bilan médicamenteux'!$AG17,'Bilan médicamenteux'!$C$12:$AF$12,0)+2)="","",INDEX('Bilan médicamenteux'!$C17:$AF17,MATCH('Bilan médicamenteux'!$AG17,'Bilan médicamenteux'!$C$12:$AF$12,0)+2)),""),IF(TRIM($A$7)="Conciliation médicamenteuse d'entrée proactive",'Fiche CM entrée proactive'!D17,IF(TRIM($A$7)="Conciliation médicamenteuse d'entrée rétroactive",'Fiche CM entrée rétroactive'!D17,"")))</f>
        <v/>
      </c>
      <c r="E12" s="77" t="str">
        <f>IF(TRIM($A$7)="Bilan médicamenteux d'entrée",IFERROR(IF(INDEX('Bilan médicamenteux'!$C17:$AF17,MATCH('Bilan médicamenteux'!$AG17,'Bilan médicamenteux'!$C$12:$AF$12,0)+3)="","",INDEX('Bilan médicamenteux'!$C17:$AF17,MATCH('Bilan médicamenteux'!$AG17,'Bilan médicamenteux'!$C$12:$AF$12,0)+3)),""),IF(TRIM($A$7)="Conciliation médicamenteuse d'entrée proactive",'Fiche CM entrée proactive'!E17,IF(TRIM($A$7)="Conciliation médicamenteuse d'entrée rétroactive",'Fiche CM entrée rétroactive'!E17,"")))</f>
        <v/>
      </c>
      <c r="F12" s="78" t="str">
        <f>IF(TRIM($A$7)="Bilan médicamenteux d'entrée",IFERROR(IF(INDEX('Bilan médicamenteux'!$C17:$AF17,MATCH('Bilan médicamenteux'!$AG17,'Bilan médicamenteux'!$C$12:$AF$12,0)+4)="","",INDEX('Bilan médicamenteux'!$C17:$AF17,MATCH('Bilan médicamenteux'!$AG17,'Bilan médicamenteux'!$C$12:$AF$12,0)+4)),""),IF(TRIM($A$7)="Conciliation médicamenteuse d'entrée proactive",'Fiche CM entrée proactive'!F17,IF(TRIM($A$7)="Conciliation médicamenteuse d'entrée rétroactive",'Fiche CM entrée rétroactive'!F17,"")))</f>
        <v/>
      </c>
      <c r="G12" s="81"/>
      <c r="H12" s="82"/>
      <c r="I12" s="77"/>
      <c r="J12" s="77"/>
      <c r="K12" s="77"/>
      <c r="L12" s="77"/>
      <c r="M12" s="78"/>
      <c r="N12" s="557"/>
      <c r="O12" s="558"/>
      <c r="P12" s="559"/>
    </row>
    <row r="13" spans="1:17" x14ac:dyDescent="0.35">
      <c r="A13" s="76" t="str">
        <f>IF(TRIM($A$7)="Bilan médicamenteux d'entrée",IF(OR('Bilan médicamenteux'!$AG18="",'Bilan médicamenteux'!$AG18="Ne pas inclure"),"",IF('Bilan médicamenteux'!$A18="","",'Bilan médicamenteux'!$A18)),IF(TRIM($A$7)="Conciliation médicamenteuse d'entrée proactive",'Fiche CM entrée proactive'!A18,IF(TRIM($A$7)="Conciliation médicamenteuse d'entrée rétroactive",'Fiche CM entrée rétroactive'!A18,"")))</f>
        <v/>
      </c>
      <c r="B13" s="77" t="str">
        <f>IF(TRIM($A$7)="Bilan médicamenteux d'entrée",IFERROR(IF(INDEX('Bilan médicamenteux'!$C18:$AF18,MATCH('Bilan médicamenteux'!$AG18,'Bilan médicamenteux'!$C$12:$AF$12,0))="","",INDEX('Bilan médicamenteux'!$C18:$AF18,MATCH('Bilan médicamenteux'!$AG18,'Bilan médicamenteux'!$C$12:$AF$12,0))),""),IF(TRIM($A$7)="Conciliation médicamenteuse d'entrée proactive",'Fiche CM entrée proactive'!B18,IF(TRIM($A$7)="Conciliation médicamenteuse d'entrée rétroactive",'Fiche CM entrée rétroactive'!B18,"")))</f>
        <v/>
      </c>
      <c r="C13" s="77" t="str">
        <f>IF(TRIM($A$7)="Bilan médicamenteux d'entrée",IFERROR(IF(INDEX('Bilan médicamenteux'!$C18:$AF18,MATCH('Bilan médicamenteux'!$AG18,'Bilan médicamenteux'!$C$12:$AF$12,0)+1)="","",INDEX('Bilan médicamenteux'!$C18:$AF18,MATCH('Bilan médicamenteux'!$AG18,'Bilan médicamenteux'!$C$12:$AF$12,0)+1)),""),IF(TRIM($A$7)="Conciliation médicamenteuse d'entrée proactive",'Fiche CM entrée proactive'!C18,IF(TRIM($A$7)="Conciliation médicamenteuse d'entrée rétroactive",'Fiche CM entrée rétroactive'!C18,"")))</f>
        <v/>
      </c>
      <c r="D13" s="77" t="str">
        <f>IF(TRIM($A$7)="Bilan médicamenteux d'entrée",IFERROR(IF(INDEX('Bilan médicamenteux'!$C18:$AF18,MATCH('Bilan médicamenteux'!$AG18,'Bilan médicamenteux'!$C$12:$AF$12,0)+2)="","",INDEX('Bilan médicamenteux'!$C18:$AF18,MATCH('Bilan médicamenteux'!$AG18,'Bilan médicamenteux'!$C$12:$AF$12,0)+2)),""),IF(TRIM($A$7)="Conciliation médicamenteuse d'entrée proactive",'Fiche CM entrée proactive'!D18,IF(TRIM($A$7)="Conciliation médicamenteuse d'entrée rétroactive",'Fiche CM entrée rétroactive'!D18,"")))</f>
        <v/>
      </c>
      <c r="E13" s="77" t="str">
        <f>IF(TRIM($A$7)="Bilan médicamenteux d'entrée",IFERROR(IF(INDEX('Bilan médicamenteux'!$C18:$AF18,MATCH('Bilan médicamenteux'!$AG18,'Bilan médicamenteux'!$C$12:$AF$12,0)+3)="","",INDEX('Bilan médicamenteux'!$C18:$AF18,MATCH('Bilan médicamenteux'!$AG18,'Bilan médicamenteux'!$C$12:$AF$12,0)+3)),""),IF(TRIM($A$7)="Conciliation médicamenteuse d'entrée proactive",'Fiche CM entrée proactive'!E18,IF(TRIM($A$7)="Conciliation médicamenteuse d'entrée rétroactive",'Fiche CM entrée rétroactive'!E18,"")))</f>
        <v/>
      </c>
      <c r="F13" s="78" t="str">
        <f>IF(TRIM($A$7)="Bilan médicamenteux d'entrée",IFERROR(IF(INDEX('Bilan médicamenteux'!$C18:$AF18,MATCH('Bilan médicamenteux'!$AG18,'Bilan médicamenteux'!$C$12:$AF$12,0)+4)="","",INDEX('Bilan médicamenteux'!$C18:$AF18,MATCH('Bilan médicamenteux'!$AG18,'Bilan médicamenteux'!$C$12:$AF$12,0)+4)),""),IF(TRIM($A$7)="Conciliation médicamenteuse d'entrée proactive",'Fiche CM entrée proactive'!F18,IF(TRIM($A$7)="Conciliation médicamenteuse d'entrée rétroactive",'Fiche CM entrée rétroactive'!F18,"")))</f>
        <v/>
      </c>
      <c r="G13" s="81"/>
      <c r="H13" s="82"/>
      <c r="I13" s="77"/>
      <c r="J13" s="77"/>
      <c r="K13" s="77"/>
      <c r="L13" s="77"/>
      <c r="M13" s="78"/>
      <c r="N13" s="557"/>
      <c r="O13" s="558"/>
      <c r="P13" s="559"/>
    </row>
    <row r="14" spans="1:17" x14ac:dyDescent="0.35">
      <c r="A14" s="76" t="str">
        <f>IF(TRIM($A$7)="Bilan médicamenteux d'entrée",IF(OR('Bilan médicamenteux'!$AG19="",'Bilan médicamenteux'!$AG19="Ne pas inclure"),"",IF('Bilan médicamenteux'!$A19="","",'Bilan médicamenteux'!$A19)),IF(TRIM($A$7)="Conciliation médicamenteuse d'entrée proactive",'Fiche CM entrée proactive'!A19,IF(TRIM($A$7)="Conciliation médicamenteuse d'entrée rétroactive",'Fiche CM entrée rétroactive'!A19,"")))</f>
        <v/>
      </c>
      <c r="B14" s="77" t="str">
        <f>IF(TRIM($A$7)="Bilan médicamenteux d'entrée",IFERROR(IF(INDEX('Bilan médicamenteux'!$C19:$AF19,MATCH('Bilan médicamenteux'!$AG19,'Bilan médicamenteux'!$C$12:$AF$12,0))="","",INDEX('Bilan médicamenteux'!$C19:$AF19,MATCH('Bilan médicamenteux'!$AG19,'Bilan médicamenteux'!$C$12:$AF$12,0))),""),IF(TRIM($A$7)="Conciliation médicamenteuse d'entrée proactive",'Fiche CM entrée proactive'!B19,IF(TRIM($A$7)="Conciliation médicamenteuse d'entrée rétroactive",'Fiche CM entrée rétroactive'!B19,"")))</f>
        <v/>
      </c>
      <c r="C14" s="77" t="str">
        <f>IF(TRIM($A$7)="Bilan médicamenteux d'entrée",IFERROR(IF(INDEX('Bilan médicamenteux'!$C19:$AF19,MATCH('Bilan médicamenteux'!$AG19,'Bilan médicamenteux'!$C$12:$AF$12,0)+1)="","",INDEX('Bilan médicamenteux'!$C19:$AF19,MATCH('Bilan médicamenteux'!$AG19,'Bilan médicamenteux'!$C$12:$AF$12,0)+1)),""),IF(TRIM($A$7)="Conciliation médicamenteuse d'entrée proactive",'Fiche CM entrée proactive'!C19,IF(TRIM($A$7)="Conciliation médicamenteuse d'entrée rétroactive",'Fiche CM entrée rétroactive'!C19,"")))</f>
        <v/>
      </c>
      <c r="D14" s="77" t="str">
        <f>IF(TRIM($A$7)="Bilan médicamenteux d'entrée",IFERROR(IF(INDEX('Bilan médicamenteux'!$C19:$AF19,MATCH('Bilan médicamenteux'!$AG19,'Bilan médicamenteux'!$C$12:$AF$12,0)+2)="","",INDEX('Bilan médicamenteux'!$C19:$AF19,MATCH('Bilan médicamenteux'!$AG19,'Bilan médicamenteux'!$C$12:$AF$12,0)+2)),""),IF(TRIM($A$7)="Conciliation médicamenteuse d'entrée proactive",'Fiche CM entrée proactive'!D19,IF(TRIM($A$7)="Conciliation médicamenteuse d'entrée rétroactive",'Fiche CM entrée rétroactive'!D19,"")))</f>
        <v/>
      </c>
      <c r="E14" s="77" t="str">
        <f>IF(TRIM($A$7)="Bilan médicamenteux d'entrée",IFERROR(IF(INDEX('Bilan médicamenteux'!$C19:$AF19,MATCH('Bilan médicamenteux'!$AG19,'Bilan médicamenteux'!$C$12:$AF$12,0)+3)="","",INDEX('Bilan médicamenteux'!$C19:$AF19,MATCH('Bilan médicamenteux'!$AG19,'Bilan médicamenteux'!$C$12:$AF$12,0)+3)),""),IF(TRIM($A$7)="Conciliation médicamenteuse d'entrée proactive",'Fiche CM entrée proactive'!E19,IF(TRIM($A$7)="Conciliation médicamenteuse d'entrée rétroactive",'Fiche CM entrée rétroactive'!E19,"")))</f>
        <v/>
      </c>
      <c r="F14" s="78" t="str">
        <f>IF(TRIM($A$7)="Bilan médicamenteux d'entrée",IFERROR(IF(INDEX('Bilan médicamenteux'!$C19:$AF19,MATCH('Bilan médicamenteux'!$AG19,'Bilan médicamenteux'!$C$12:$AF$12,0)+4)="","",INDEX('Bilan médicamenteux'!$C19:$AF19,MATCH('Bilan médicamenteux'!$AG19,'Bilan médicamenteux'!$C$12:$AF$12,0)+4)),""),IF(TRIM($A$7)="Conciliation médicamenteuse d'entrée proactive",'Fiche CM entrée proactive'!F19,IF(TRIM($A$7)="Conciliation médicamenteuse d'entrée rétroactive",'Fiche CM entrée rétroactive'!F19,"")))</f>
        <v/>
      </c>
      <c r="G14" s="81"/>
      <c r="H14" s="80"/>
      <c r="I14" s="77"/>
      <c r="J14" s="77"/>
      <c r="K14" s="77"/>
      <c r="L14" s="77"/>
      <c r="M14" s="78"/>
      <c r="N14" s="557"/>
      <c r="O14" s="558"/>
      <c r="P14" s="559"/>
    </row>
    <row r="15" spans="1:17" x14ac:dyDescent="0.35">
      <c r="A15" s="76" t="str">
        <f>IF(TRIM($A$7)="Bilan médicamenteux d'entrée",IF(OR('Bilan médicamenteux'!$AG20="",'Bilan médicamenteux'!$AG20="Ne pas inclure"),"",IF('Bilan médicamenteux'!$A20="","",'Bilan médicamenteux'!$A20)),IF(TRIM($A$7)="Conciliation médicamenteuse d'entrée proactive",'Fiche CM entrée proactive'!A20,IF(TRIM($A$7)="Conciliation médicamenteuse d'entrée rétroactive",'Fiche CM entrée rétroactive'!A20,"")))</f>
        <v/>
      </c>
      <c r="B15" s="77" t="str">
        <f>IF(TRIM($A$7)="Bilan médicamenteux d'entrée",IFERROR(IF(INDEX('Bilan médicamenteux'!$C20:$AF20,MATCH('Bilan médicamenteux'!$AG20,'Bilan médicamenteux'!$C$12:$AF$12,0))="","",INDEX('Bilan médicamenteux'!$C20:$AF20,MATCH('Bilan médicamenteux'!$AG20,'Bilan médicamenteux'!$C$12:$AF$12,0))),""),IF(TRIM($A$7)="Conciliation médicamenteuse d'entrée proactive",'Fiche CM entrée proactive'!B20,IF(TRIM($A$7)="Conciliation médicamenteuse d'entrée rétroactive",'Fiche CM entrée rétroactive'!B20,"")))</f>
        <v/>
      </c>
      <c r="C15" s="77" t="str">
        <f>IF(TRIM($A$7)="Bilan médicamenteux d'entrée",IFERROR(IF(INDEX('Bilan médicamenteux'!$C20:$AF20,MATCH('Bilan médicamenteux'!$AG20,'Bilan médicamenteux'!$C$12:$AF$12,0)+1)="","",INDEX('Bilan médicamenteux'!$C20:$AF20,MATCH('Bilan médicamenteux'!$AG20,'Bilan médicamenteux'!$C$12:$AF$12,0)+1)),""),IF(TRIM($A$7)="Conciliation médicamenteuse d'entrée proactive",'Fiche CM entrée proactive'!C20,IF(TRIM($A$7)="Conciliation médicamenteuse d'entrée rétroactive",'Fiche CM entrée rétroactive'!C20,"")))</f>
        <v/>
      </c>
      <c r="D15" s="77" t="str">
        <f>IF(TRIM($A$7)="Bilan médicamenteux d'entrée",IFERROR(IF(INDEX('Bilan médicamenteux'!$C20:$AF20,MATCH('Bilan médicamenteux'!$AG20,'Bilan médicamenteux'!$C$12:$AF$12,0)+2)="","",INDEX('Bilan médicamenteux'!$C20:$AF20,MATCH('Bilan médicamenteux'!$AG20,'Bilan médicamenteux'!$C$12:$AF$12,0)+2)),""),IF(TRIM($A$7)="Conciliation médicamenteuse d'entrée proactive",'Fiche CM entrée proactive'!D20,IF(TRIM($A$7)="Conciliation médicamenteuse d'entrée rétroactive",'Fiche CM entrée rétroactive'!D20,"")))</f>
        <v/>
      </c>
      <c r="E15" s="77" t="str">
        <f>IF(TRIM($A$7)="Bilan médicamenteux d'entrée",IFERROR(IF(INDEX('Bilan médicamenteux'!$C20:$AF20,MATCH('Bilan médicamenteux'!$AG20,'Bilan médicamenteux'!$C$12:$AF$12,0)+3)="","",INDEX('Bilan médicamenteux'!$C20:$AF20,MATCH('Bilan médicamenteux'!$AG20,'Bilan médicamenteux'!$C$12:$AF$12,0)+3)),""),IF(TRIM($A$7)="Conciliation médicamenteuse d'entrée proactive",'Fiche CM entrée proactive'!E20,IF(TRIM($A$7)="Conciliation médicamenteuse d'entrée rétroactive",'Fiche CM entrée rétroactive'!E20,"")))</f>
        <v/>
      </c>
      <c r="F15" s="78" t="str">
        <f>IF(TRIM($A$7)="Bilan médicamenteux d'entrée",IFERROR(IF(INDEX('Bilan médicamenteux'!$C20:$AF20,MATCH('Bilan médicamenteux'!$AG20,'Bilan médicamenteux'!$C$12:$AF$12,0)+4)="","",INDEX('Bilan médicamenteux'!$C20:$AF20,MATCH('Bilan médicamenteux'!$AG20,'Bilan médicamenteux'!$C$12:$AF$12,0)+4)),""),IF(TRIM($A$7)="Conciliation médicamenteuse d'entrée proactive",'Fiche CM entrée proactive'!F20,IF(TRIM($A$7)="Conciliation médicamenteuse d'entrée rétroactive",'Fiche CM entrée rétroactive'!F20,"")))</f>
        <v/>
      </c>
      <c r="G15" s="81"/>
      <c r="H15" s="82"/>
      <c r="I15" s="77"/>
      <c r="J15" s="77"/>
      <c r="K15" s="77"/>
      <c r="L15" s="77"/>
      <c r="M15" s="78"/>
      <c r="N15" s="557"/>
      <c r="O15" s="558"/>
      <c r="P15" s="559"/>
    </row>
    <row r="16" spans="1:17" x14ac:dyDescent="0.35">
      <c r="A16" s="76" t="str">
        <f>IF(TRIM($A$7)="Bilan médicamenteux d'entrée",IF(OR('Bilan médicamenteux'!$AG21="",'Bilan médicamenteux'!$AG21="Ne pas inclure"),"",IF('Bilan médicamenteux'!$A21="","",'Bilan médicamenteux'!$A21)),IF(TRIM($A$7)="Conciliation médicamenteuse d'entrée proactive",'Fiche CM entrée proactive'!A21,IF(TRIM($A$7)="Conciliation médicamenteuse d'entrée rétroactive",'Fiche CM entrée rétroactive'!A21,"")))</f>
        <v/>
      </c>
      <c r="B16" s="77" t="str">
        <f>IF(TRIM($A$7)="Bilan médicamenteux d'entrée",IFERROR(IF(INDEX('Bilan médicamenteux'!$C21:$AF21,MATCH('Bilan médicamenteux'!$AG21,'Bilan médicamenteux'!$C$12:$AF$12,0))="","",INDEX('Bilan médicamenteux'!$C21:$AF21,MATCH('Bilan médicamenteux'!$AG21,'Bilan médicamenteux'!$C$12:$AF$12,0))),""),IF(TRIM($A$7)="Conciliation médicamenteuse d'entrée proactive",'Fiche CM entrée proactive'!B21,IF(TRIM($A$7)="Conciliation médicamenteuse d'entrée rétroactive",'Fiche CM entrée rétroactive'!B21,"")))</f>
        <v/>
      </c>
      <c r="C16" s="77" t="str">
        <f>IF(TRIM($A$7)="Bilan médicamenteux d'entrée",IFERROR(IF(INDEX('Bilan médicamenteux'!$C21:$AF21,MATCH('Bilan médicamenteux'!$AG21,'Bilan médicamenteux'!$C$12:$AF$12,0)+1)="","",INDEX('Bilan médicamenteux'!$C21:$AF21,MATCH('Bilan médicamenteux'!$AG21,'Bilan médicamenteux'!$C$12:$AF$12,0)+1)),""),IF(TRIM($A$7)="Conciliation médicamenteuse d'entrée proactive",'Fiche CM entrée proactive'!C21,IF(TRIM($A$7)="Conciliation médicamenteuse d'entrée rétroactive",'Fiche CM entrée rétroactive'!C21,"")))</f>
        <v/>
      </c>
      <c r="D16" s="77" t="str">
        <f>IF(TRIM($A$7)="Bilan médicamenteux d'entrée",IFERROR(IF(INDEX('Bilan médicamenteux'!$C21:$AF21,MATCH('Bilan médicamenteux'!$AG21,'Bilan médicamenteux'!$C$12:$AF$12,0)+2)="","",INDEX('Bilan médicamenteux'!$C21:$AF21,MATCH('Bilan médicamenteux'!$AG21,'Bilan médicamenteux'!$C$12:$AF$12,0)+2)),""),IF(TRIM($A$7)="Conciliation médicamenteuse d'entrée proactive",'Fiche CM entrée proactive'!D21,IF(TRIM($A$7)="Conciliation médicamenteuse d'entrée rétroactive",'Fiche CM entrée rétroactive'!D21,"")))</f>
        <v/>
      </c>
      <c r="E16" s="77" t="str">
        <f>IF(TRIM($A$7)="Bilan médicamenteux d'entrée",IFERROR(IF(INDEX('Bilan médicamenteux'!$C21:$AF21,MATCH('Bilan médicamenteux'!$AG21,'Bilan médicamenteux'!$C$12:$AF$12,0)+3)="","",INDEX('Bilan médicamenteux'!$C21:$AF21,MATCH('Bilan médicamenteux'!$AG21,'Bilan médicamenteux'!$C$12:$AF$12,0)+3)),""),IF(TRIM($A$7)="Conciliation médicamenteuse d'entrée proactive",'Fiche CM entrée proactive'!E21,IF(TRIM($A$7)="Conciliation médicamenteuse d'entrée rétroactive",'Fiche CM entrée rétroactive'!E21,"")))</f>
        <v/>
      </c>
      <c r="F16" s="78" t="str">
        <f>IF(TRIM($A$7)="Bilan médicamenteux d'entrée",IFERROR(IF(INDEX('Bilan médicamenteux'!$C21:$AF21,MATCH('Bilan médicamenteux'!$AG21,'Bilan médicamenteux'!$C$12:$AF$12,0)+4)="","",INDEX('Bilan médicamenteux'!$C21:$AF21,MATCH('Bilan médicamenteux'!$AG21,'Bilan médicamenteux'!$C$12:$AF$12,0)+4)),""),IF(TRIM($A$7)="Conciliation médicamenteuse d'entrée proactive",'Fiche CM entrée proactive'!F21,IF(TRIM($A$7)="Conciliation médicamenteuse d'entrée rétroactive",'Fiche CM entrée rétroactive'!F21,"")))</f>
        <v/>
      </c>
      <c r="G16" s="81"/>
      <c r="H16" s="80"/>
      <c r="I16" s="77"/>
      <c r="J16" s="77"/>
      <c r="K16" s="77"/>
      <c r="L16" s="77"/>
      <c r="M16" s="78"/>
      <c r="N16" s="557"/>
      <c r="O16" s="558"/>
      <c r="P16" s="559"/>
    </row>
    <row r="17" spans="1:16" x14ac:dyDescent="0.35">
      <c r="A17" s="76" t="str">
        <f>IF(TRIM($A$7)="Bilan médicamenteux d'entrée",IF(OR('Bilan médicamenteux'!$AG22="",'Bilan médicamenteux'!$AG22="Ne pas inclure"),"",IF('Bilan médicamenteux'!$A22="","",'Bilan médicamenteux'!$A22)),IF(TRIM($A$7)="Conciliation médicamenteuse d'entrée proactive",'Fiche CM entrée proactive'!A22,IF(TRIM($A$7)="Conciliation médicamenteuse d'entrée rétroactive",'Fiche CM entrée rétroactive'!A22,"")))</f>
        <v/>
      </c>
      <c r="B17" s="77" t="str">
        <f>IF(TRIM($A$7)="Bilan médicamenteux d'entrée",IFERROR(IF(INDEX('Bilan médicamenteux'!$C22:$AF22,MATCH('Bilan médicamenteux'!$AG22,'Bilan médicamenteux'!$C$12:$AF$12,0))="","",INDEX('Bilan médicamenteux'!$C22:$AF22,MATCH('Bilan médicamenteux'!$AG22,'Bilan médicamenteux'!$C$12:$AF$12,0))),""),IF(TRIM($A$7)="Conciliation médicamenteuse d'entrée proactive",'Fiche CM entrée proactive'!B22,IF(TRIM($A$7)="Conciliation médicamenteuse d'entrée rétroactive",'Fiche CM entrée rétroactive'!B22,"")))</f>
        <v/>
      </c>
      <c r="C17" s="77" t="str">
        <f>IF(TRIM($A$7)="Bilan médicamenteux d'entrée",IFERROR(IF(INDEX('Bilan médicamenteux'!$C22:$AF22,MATCH('Bilan médicamenteux'!$AG22,'Bilan médicamenteux'!$C$12:$AF$12,0)+1)="","",INDEX('Bilan médicamenteux'!$C22:$AF22,MATCH('Bilan médicamenteux'!$AG22,'Bilan médicamenteux'!$C$12:$AF$12,0)+1)),""),IF(TRIM($A$7)="Conciliation médicamenteuse d'entrée proactive",'Fiche CM entrée proactive'!C22,IF(TRIM($A$7)="Conciliation médicamenteuse d'entrée rétroactive",'Fiche CM entrée rétroactive'!C22,"")))</f>
        <v/>
      </c>
      <c r="D17" s="77" t="str">
        <f>IF(TRIM($A$7)="Bilan médicamenteux d'entrée",IFERROR(IF(INDEX('Bilan médicamenteux'!$C22:$AF22,MATCH('Bilan médicamenteux'!$AG22,'Bilan médicamenteux'!$C$12:$AF$12,0)+2)="","",INDEX('Bilan médicamenteux'!$C22:$AF22,MATCH('Bilan médicamenteux'!$AG22,'Bilan médicamenteux'!$C$12:$AF$12,0)+2)),""),IF(TRIM($A$7)="Conciliation médicamenteuse d'entrée proactive",'Fiche CM entrée proactive'!D22,IF(TRIM($A$7)="Conciliation médicamenteuse d'entrée rétroactive",'Fiche CM entrée rétroactive'!D22,"")))</f>
        <v/>
      </c>
      <c r="E17" s="77" t="str">
        <f>IF(TRIM($A$7)="Bilan médicamenteux d'entrée",IFERROR(IF(INDEX('Bilan médicamenteux'!$C22:$AF22,MATCH('Bilan médicamenteux'!$AG22,'Bilan médicamenteux'!$C$12:$AF$12,0)+3)="","",INDEX('Bilan médicamenteux'!$C22:$AF22,MATCH('Bilan médicamenteux'!$AG22,'Bilan médicamenteux'!$C$12:$AF$12,0)+3)),""),IF(TRIM($A$7)="Conciliation médicamenteuse d'entrée proactive",'Fiche CM entrée proactive'!E22,IF(TRIM($A$7)="Conciliation médicamenteuse d'entrée rétroactive",'Fiche CM entrée rétroactive'!E22,"")))</f>
        <v/>
      </c>
      <c r="F17" s="78" t="str">
        <f>IF(TRIM($A$7)="Bilan médicamenteux d'entrée",IFERROR(IF(INDEX('Bilan médicamenteux'!$C22:$AF22,MATCH('Bilan médicamenteux'!$AG22,'Bilan médicamenteux'!$C$12:$AF$12,0)+4)="","",INDEX('Bilan médicamenteux'!$C22:$AF22,MATCH('Bilan médicamenteux'!$AG22,'Bilan médicamenteux'!$C$12:$AF$12,0)+4)),""),IF(TRIM($A$7)="Conciliation médicamenteuse d'entrée proactive",'Fiche CM entrée proactive'!F22,IF(TRIM($A$7)="Conciliation médicamenteuse d'entrée rétroactive",'Fiche CM entrée rétroactive'!F22,"")))</f>
        <v/>
      </c>
      <c r="G17" s="81"/>
      <c r="H17" s="80"/>
      <c r="I17" s="77"/>
      <c r="J17" s="77"/>
      <c r="K17" s="77"/>
      <c r="L17" s="77"/>
      <c r="M17" s="78"/>
      <c r="N17" s="557"/>
      <c r="O17" s="558"/>
      <c r="P17" s="559"/>
    </row>
    <row r="18" spans="1:16" x14ac:dyDescent="0.35">
      <c r="A18" s="76" t="str">
        <f>IF(TRIM($A$7)="Bilan médicamenteux d'entrée",IF(OR('Bilan médicamenteux'!$AG23="",'Bilan médicamenteux'!$AG23="Ne pas inclure"),"",IF('Bilan médicamenteux'!$A23="","",'Bilan médicamenteux'!$A23)),IF(TRIM($A$7)="Conciliation médicamenteuse d'entrée proactive",'Fiche CM entrée proactive'!A23,IF(TRIM($A$7)="Conciliation médicamenteuse d'entrée rétroactive",'Fiche CM entrée rétroactive'!A23,"")))</f>
        <v/>
      </c>
      <c r="B18" s="77" t="str">
        <f>IF(TRIM($A$7)="Bilan médicamenteux d'entrée",IFERROR(IF(INDEX('Bilan médicamenteux'!$C23:$AF23,MATCH('Bilan médicamenteux'!$AG23,'Bilan médicamenteux'!$C$12:$AF$12,0))="","",INDEX('Bilan médicamenteux'!$C23:$AF23,MATCH('Bilan médicamenteux'!$AG23,'Bilan médicamenteux'!$C$12:$AF$12,0))),""),IF(TRIM($A$7)="Conciliation médicamenteuse d'entrée proactive",'Fiche CM entrée proactive'!B23,IF(TRIM($A$7)="Conciliation médicamenteuse d'entrée rétroactive",'Fiche CM entrée rétroactive'!B23,"")))</f>
        <v/>
      </c>
      <c r="C18" s="77" t="str">
        <f>IF(TRIM($A$7)="Bilan médicamenteux d'entrée",IFERROR(IF(INDEX('Bilan médicamenteux'!$C23:$AF23,MATCH('Bilan médicamenteux'!$AG23,'Bilan médicamenteux'!$C$12:$AF$12,0)+1)="","",INDEX('Bilan médicamenteux'!$C23:$AF23,MATCH('Bilan médicamenteux'!$AG23,'Bilan médicamenteux'!$C$12:$AF$12,0)+1)),""),IF(TRIM($A$7)="Conciliation médicamenteuse d'entrée proactive",'Fiche CM entrée proactive'!C23,IF(TRIM($A$7)="Conciliation médicamenteuse d'entrée rétroactive",'Fiche CM entrée rétroactive'!C23,"")))</f>
        <v/>
      </c>
      <c r="D18" s="77" t="str">
        <f>IF(TRIM($A$7)="Bilan médicamenteux d'entrée",IFERROR(IF(INDEX('Bilan médicamenteux'!$C23:$AF23,MATCH('Bilan médicamenteux'!$AG23,'Bilan médicamenteux'!$C$12:$AF$12,0)+2)="","",INDEX('Bilan médicamenteux'!$C23:$AF23,MATCH('Bilan médicamenteux'!$AG23,'Bilan médicamenteux'!$C$12:$AF$12,0)+2)),""),IF(TRIM($A$7)="Conciliation médicamenteuse d'entrée proactive",'Fiche CM entrée proactive'!D23,IF(TRIM($A$7)="Conciliation médicamenteuse d'entrée rétroactive",'Fiche CM entrée rétroactive'!D23,"")))</f>
        <v/>
      </c>
      <c r="E18" s="77" t="str">
        <f>IF(TRIM($A$7)="Bilan médicamenteux d'entrée",IFERROR(IF(INDEX('Bilan médicamenteux'!$C23:$AF23,MATCH('Bilan médicamenteux'!$AG23,'Bilan médicamenteux'!$C$12:$AF$12,0)+3)="","",INDEX('Bilan médicamenteux'!$C23:$AF23,MATCH('Bilan médicamenteux'!$AG23,'Bilan médicamenteux'!$C$12:$AF$12,0)+3)),""),IF(TRIM($A$7)="Conciliation médicamenteuse d'entrée proactive",'Fiche CM entrée proactive'!E23,IF(TRIM($A$7)="Conciliation médicamenteuse d'entrée rétroactive",'Fiche CM entrée rétroactive'!E23,"")))</f>
        <v/>
      </c>
      <c r="F18" s="78" t="str">
        <f>IF(TRIM($A$7)="Bilan médicamenteux d'entrée",IFERROR(IF(INDEX('Bilan médicamenteux'!$C23:$AF23,MATCH('Bilan médicamenteux'!$AG23,'Bilan médicamenteux'!$C$12:$AF$12,0)+4)="","",INDEX('Bilan médicamenteux'!$C23:$AF23,MATCH('Bilan médicamenteux'!$AG23,'Bilan médicamenteux'!$C$12:$AF$12,0)+4)),""),IF(TRIM($A$7)="Conciliation médicamenteuse d'entrée proactive",'Fiche CM entrée proactive'!F23,IF(TRIM($A$7)="Conciliation médicamenteuse d'entrée rétroactive",'Fiche CM entrée rétroactive'!F23,"")))</f>
        <v/>
      </c>
      <c r="G18" s="81"/>
      <c r="H18" s="80"/>
      <c r="I18" s="77"/>
      <c r="J18" s="77"/>
      <c r="K18" s="77"/>
      <c r="L18" s="77"/>
      <c r="M18" s="78"/>
      <c r="N18" s="557"/>
      <c r="O18" s="558"/>
      <c r="P18" s="559"/>
    </row>
    <row r="19" spans="1:16" x14ac:dyDescent="0.35">
      <c r="A19" s="76" t="str">
        <f>IF(TRIM($A$7)="Bilan médicamenteux d'entrée",IF(OR('Bilan médicamenteux'!$AG24="",'Bilan médicamenteux'!$AG24="Ne pas inclure"),"",IF('Bilan médicamenteux'!$A24="","",'Bilan médicamenteux'!$A24)),IF(TRIM($A$7)="Conciliation médicamenteuse d'entrée proactive",'Fiche CM entrée proactive'!A24,IF(TRIM($A$7)="Conciliation médicamenteuse d'entrée rétroactive",'Fiche CM entrée rétroactive'!A24,"")))</f>
        <v/>
      </c>
      <c r="B19" s="77" t="str">
        <f>IF(TRIM($A$7)="Bilan médicamenteux d'entrée",IFERROR(IF(INDEX('Bilan médicamenteux'!$C24:$AF24,MATCH('Bilan médicamenteux'!$AG24,'Bilan médicamenteux'!$C$12:$AF$12,0))="","",INDEX('Bilan médicamenteux'!$C24:$AF24,MATCH('Bilan médicamenteux'!$AG24,'Bilan médicamenteux'!$C$12:$AF$12,0))),""),IF(TRIM($A$7)="Conciliation médicamenteuse d'entrée proactive",'Fiche CM entrée proactive'!B24,IF(TRIM($A$7)="Conciliation médicamenteuse d'entrée rétroactive",'Fiche CM entrée rétroactive'!B24,"")))</f>
        <v/>
      </c>
      <c r="C19" s="77" t="str">
        <f>IF(TRIM($A$7)="Bilan médicamenteux d'entrée",IFERROR(IF(INDEX('Bilan médicamenteux'!$C24:$AF24,MATCH('Bilan médicamenteux'!$AG24,'Bilan médicamenteux'!$C$12:$AF$12,0)+1)="","",INDEX('Bilan médicamenteux'!$C24:$AF24,MATCH('Bilan médicamenteux'!$AG24,'Bilan médicamenteux'!$C$12:$AF$12,0)+1)),""),IF(TRIM($A$7)="Conciliation médicamenteuse d'entrée proactive",'Fiche CM entrée proactive'!C24,IF(TRIM($A$7)="Conciliation médicamenteuse d'entrée rétroactive",'Fiche CM entrée rétroactive'!C24,"")))</f>
        <v/>
      </c>
      <c r="D19" s="77" t="str">
        <f>IF(TRIM($A$7)="Bilan médicamenteux d'entrée",IFERROR(IF(INDEX('Bilan médicamenteux'!$C24:$AF24,MATCH('Bilan médicamenteux'!$AG24,'Bilan médicamenteux'!$C$12:$AF$12,0)+2)="","",INDEX('Bilan médicamenteux'!$C24:$AF24,MATCH('Bilan médicamenteux'!$AG24,'Bilan médicamenteux'!$C$12:$AF$12,0)+2)),""),IF(TRIM($A$7)="Conciliation médicamenteuse d'entrée proactive",'Fiche CM entrée proactive'!D24,IF(TRIM($A$7)="Conciliation médicamenteuse d'entrée rétroactive",'Fiche CM entrée rétroactive'!D24,"")))</f>
        <v/>
      </c>
      <c r="E19" s="77" t="str">
        <f>IF(TRIM($A$7)="Bilan médicamenteux d'entrée",IFERROR(IF(INDEX('Bilan médicamenteux'!$C24:$AF24,MATCH('Bilan médicamenteux'!$AG24,'Bilan médicamenteux'!$C$12:$AF$12,0)+3)="","",INDEX('Bilan médicamenteux'!$C24:$AF24,MATCH('Bilan médicamenteux'!$AG24,'Bilan médicamenteux'!$C$12:$AF$12,0)+3)),""),IF(TRIM($A$7)="Conciliation médicamenteuse d'entrée proactive",'Fiche CM entrée proactive'!E24,IF(TRIM($A$7)="Conciliation médicamenteuse d'entrée rétroactive",'Fiche CM entrée rétroactive'!E24,"")))</f>
        <v/>
      </c>
      <c r="F19" s="78" t="str">
        <f>IF(TRIM($A$7)="Bilan médicamenteux d'entrée",IFERROR(IF(INDEX('Bilan médicamenteux'!$C24:$AF24,MATCH('Bilan médicamenteux'!$AG24,'Bilan médicamenteux'!$C$12:$AF$12,0)+4)="","",INDEX('Bilan médicamenteux'!$C24:$AF24,MATCH('Bilan médicamenteux'!$AG24,'Bilan médicamenteux'!$C$12:$AF$12,0)+4)),""),IF(TRIM($A$7)="Conciliation médicamenteuse d'entrée proactive",'Fiche CM entrée proactive'!F24,IF(TRIM($A$7)="Conciliation médicamenteuse d'entrée rétroactive",'Fiche CM entrée rétroactive'!F24,"")))</f>
        <v/>
      </c>
      <c r="G19" s="81"/>
      <c r="H19" s="80"/>
      <c r="I19" s="77"/>
      <c r="J19" s="77"/>
      <c r="K19" s="77"/>
      <c r="L19" s="77"/>
      <c r="M19" s="78"/>
      <c r="N19" s="557"/>
      <c r="O19" s="558"/>
      <c r="P19" s="559"/>
    </row>
    <row r="20" spans="1:16" x14ac:dyDescent="0.35">
      <c r="A20" s="76" t="str">
        <f>IF(TRIM($A$7)="Bilan médicamenteux d'entrée",IF(OR('Bilan médicamenteux'!$AG25="",'Bilan médicamenteux'!$AG25="Ne pas inclure"),"",IF('Bilan médicamenteux'!$A25="","",'Bilan médicamenteux'!$A25)),IF(TRIM($A$7)="Conciliation médicamenteuse d'entrée proactive",'Fiche CM entrée proactive'!A25,IF(TRIM($A$7)="Conciliation médicamenteuse d'entrée rétroactive",'Fiche CM entrée rétroactive'!A25,"")))</f>
        <v/>
      </c>
      <c r="B20" s="77" t="str">
        <f>IF(TRIM($A$7)="Bilan médicamenteux d'entrée",IFERROR(IF(INDEX('Bilan médicamenteux'!$C25:$AF25,MATCH('Bilan médicamenteux'!$AG25,'Bilan médicamenteux'!$C$12:$AF$12,0))="","",INDEX('Bilan médicamenteux'!$C25:$AF25,MATCH('Bilan médicamenteux'!$AG25,'Bilan médicamenteux'!$C$12:$AF$12,0))),""),IF(TRIM($A$7)="Conciliation médicamenteuse d'entrée proactive",'Fiche CM entrée proactive'!B25,IF(TRIM($A$7)="Conciliation médicamenteuse d'entrée rétroactive",'Fiche CM entrée rétroactive'!B25,"")))</f>
        <v/>
      </c>
      <c r="C20" s="77" t="str">
        <f>IF(TRIM($A$7)="Bilan médicamenteux d'entrée",IFERROR(IF(INDEX('Bilan médicamenteux'!$C25:$AF25,MATCH('Bilan médicamenteux'!$AG25,'Bilan médicamenteux'!$C$12:$AF$12,0)+1)="","",INDEX('Bilan médicamenteux'!$C25:$AF25,MATCH('Bilan médicamenteux'!$AG25,'Bilan médicamenteux'!$C$12:$AF$12,0)+1)),""),IF(TRIM($A$7)="Conciliation médicamenteuse d'entrée proactive",'Fiche CM entrée proactive'!C25,IF(TRIM($A$7)="Conciliation médicamenteuse d'entrée rétroactive",'Fiche CM entrée rétroactive'!C25,"")))</f>
        <v/>
      </c>
      <c r="D20" s="77" t="str">
        <f>IF(TRIM($A$7)="Bilan médicamenteux d'entrée",IFERROR(IF(INDEX('Bilan médicamenteux'!$C25:$AF25,MATCH('Bilan médicamenteux'!$AG25,'Bilan médicamenteux'!$C$12:$AF$12,0)+2)="","",INDEX('Bilan médicamenteux'!$C25:$AF25,MATCH('Bilan médicamenteux'!$AG25,'Bilan médicamenteux'!$C$12:$AF$12,0)+2)),""),IF(TRIM($A$7)="Conciliation médicamenteuse d'entrée proactive",'Fiche CM entrée proactive'!D25,IF(TRIM($A$7)="Conciliation médicamenteuse d'entrée rétroactive",'Fiche CM entrée rétroactive'!D25,"")))</f>
        <v/>
      </c>
      <c r="E20" s="77" t="str">
        <f>IF(TRIM($A$7)="Bilan médicamenteux d'entrée",IFERROR(IF(INDEX('Bilan médicamenteux'!$C25:$AF25,MATCH('Bilan médicamenteux'!$AG25,'Bilan médicamenteux'!$C$12:$AF$12,0)+3)="","",INDEX('Bilan médicamenteux'!$C25:$AF25,MATCH('Bilan médicamenteux'!$AG25,'Bilan médicamenteux'!$C$12:$AF$12,0)+3)),""),IF(TRIM($A$7)="Conciliation médicamenteuse d'entrée proactive",'Fiche CM entrée proactive'!E25,IF(TRIM($A$7)="Conciliation médicamenteuse d'entrée rétroactive",'Fiche CM entrée rétroactive'!E25,"")))</f>
        <v/>
      </c>
      <c r="F20" s="78" t="str">
        <f>IF(TRIM($A$7)="Bilan médicamenteux d'entrée",IFERROR(IF(INDEX('Bilan médicamenteux'!$C25:$AF25,MATCH('Bilan médicamenteux'!$AG25,'Bilan médicamenteux'!$C$12:$AF$12,0)+4)="","",INDEX('Bilan médicamenteux'!$C25:$AF25,MATCH('Bilan médicamenteux'!$AG25,'Bilan médicamenteux'!$C$12:$AF$12,0)+4)),""),IF(TRIM($A$7)="Conciliation médicamenteuse d'entrée proactive",'Fiche CM entrée proactive'!F25,IF(TRIM($A$7)="Conciliation médicamenteuse d'entrée rétroactive",'Fiche CM entrée rétroactive'!F25,"")))</f>
        <v/>
      </c>
      <c r="G20" s="81"/>
      <c r="H20" s="80"/>
      <c r="I20" s="77"/>
      <c r="J20" s="77"/>
      <c r="K20" s="77"/>
      <c r="L20" s="77"/>
      <c r="M20" s="78"/>
      <c r="N20" s="557"/>
      <c r="O20" s="558"/>
      <c r="P20" s="559"/>
    </row>
    <row r="21" spans="1:16" x14ac:dyDescent="0.35">
      <c r="A21" s="76" t="str">
        <f>IF(TRIM($A$7)="Bilan médicamenteux d'entrée",IF(OR('Bilan médicamenteux'!$AG26="",'Bilan médicamenteux'!$AG26="Ne pas inclure"),"",IF('Bilan médicamenteux'!$A26="","",'Bilan médicamenteux'!$A26)),IF(TRIM($A$7)="Conciliation médicamenteuse d'entrée proactive",'Fiche CM entrée proactive'!A26,IF(TRIM($A$7)="Conciliation médicamenteuse d'entrée rétroactive",'Fiche CM entrée rétroactive'!A26,"")))</f>
        <v/>
      </c>
      <c r="B21" s="77" t="str">
        <f>IF(TRIM($A$7)="Bilan médicamenteux d'entrée",IFERROR(IF(INDEX('Bilan médicamenteux'!$C26:$AF26,MATCH('Bilan médicamenteux'!$AG26,'Bilan médicamenteux'!$C$12:$AF$12,0))="","",INDEX('Bilan médicamenteux'!$C26:$AF26,MATCH('Bilan médicamenteux'!$AG26,'Bilan médicamenteux'!$C$12:$AF$12,0))),""),IF(TRIM($A$7)="Conciliation médicamenteuse d'entrée proactive",'Fiche CM entrée proactive'!B26,IF(TRIM($A$7)="Conciliation médicamenteuse d'entrée rétroactive",'Fiche CM entrée rétroactive'!B26,"")))</f>
        <v/>
      </c>
      <c r="C21" s="77" t="str">
        <f>IF(TRIM($A$7)="Bilan médicamenteux d'entrée",IFERROR(IF(INDEX('Bilan médicamenteux'!$C26:$AF26,MATCH('Bilan médicamenteux'!$AG26,'Bilan médicamenteux'!$C$12:$AF$12,0)+1)="","",INDEX('Bilan médicamenteux'!$C26:$AF26,MATCH('Bilan médicamenteux'!$AG26,'Bilan médicamenteux'!$C$12:$AF$12,0)+1)),""),IF(TRIM($A$7)="Conciliation médicamenteuse d'entrée proactive",'Fiche CM entrée proactive'!C26,IF(TRIM($A$7)="Conciliation médicamenteuse d'entrée rétroactive",'Fiche CM entrée rétroactive'!C26,"")))</f>
        <v/>
      </c>
      <c r="D21" s="77" t="str">
        <f>IF(TRIM($A$7)="Bilan médicamenteux d'entrée",IFERROR(IF(INDEX('Bilan médicamenteux'!$C26:$AF26,MATCH('Bilan médicamenteux'!$AG26,'Bilan médicamenteux'!$C$12:$AF$12,0)+2)="","",INDEX('Bilan médicamenteux'!$C26:$AF26,MATCH('Bilan médicamenteux'!$AG26,'Bilan médicamenteux'!$C$12:$AF$12,0)+2)),""),IF(TRIM($A$7)="Conciliation médicamenteuse d'entrée proactive",'Fiche CM entrée proactive'!D26,IF(TRIM($A$7)="Conciliation médicamenteuse d'entrée rétroactive",'Fiche CM entrée rétroactive'!D26,"")))</f>
        <v/>
      </c>
      <c r="E21" s="77" t="str">
        <f>IF(TRIM($A$7)="Bilan médicamenteux d'entrée",IFERROR(IF(INDEX('Bilan médicamenteux'!$C26:$AF26,MATCH('Bilan médicamenteux'!$AG26,'Bilan médicamenteux'!$C$12:$AF$12,0)+3)="","",INDEX('Bilan médicamenteux'!$C26:$AF26,MATCH('Bilan médicamenteux'!$AG26,'Bilan médicamenteux'!$C$12:$AF$12,0)+3)),""),IF(TRIM($A$7)="Conciliation médicamenteuse d'entrée proactive",'Fiche CM entrée proactive'!E26,IF(TRIM($A$7)="Conciliation médicamenteuse d'entrée rétroactive",'Fiche CM entrée rétroactive'!E26,"")))</f>
        <v/>
      </c>
      <c r="F21" s="78" t="str">
        <f>IF(TRIM($A$7)="Bilan médicamenteux d'entrée",IFERROR(IF(INDEX('Bilan médicamenteux'!$C26:$AF26,MATCH('Bilan médicamenteux'!$AG26,'Bilan médicamenteux'!$C$12:$AF$12,0)+4)="","",INDEX('Bilan médicamenteux'!$C26:$AF26,MATCH('Bilan médicamenteux'!$AG26,'Bilan médicamenteux'!$C$12:$AF$12,0)+4)),""),IF(TRIM($A$7)="Conciliation médicamenteuse d'entrée proactive",'Fiche CM entrée proactive'!F26,IF(TRIM($A$7)="Conciliation médicamenteuse d'entrée rétroactive",'Fiche CM entrée rétroactive'!F26,"")))</f>
        <v/>
      </c>
      <c r="G21" s="81"/>
      <c r="H21" s="80"/>
      <c r="I21" s="77"/>
      <c r="J21" s="77"/>
      <c r="K21" s="77"/>
      <c r="L21" s="77"/>
      <c r="M21" s="78"/>
      <c r="N21" s="557"/>
      <c r="O21" s="558"/>
      <c r="P21" s="559"/>
    </row>
    <row r="22" spans="1:16" x14ac:dyDescent="0.35">
      <c r="A22" s="76" t="str">
        <f>IF(TRIM($A$7)="Bilan médicamenteux d'entrée",IF(OR('Bilan médicamenteux'!$AG27="",'Bilan médicamenteux'!$AG27="Ne pas inclure"),"",IF('Bilan médicamenteux'!$A27="","",'Bilan médicamenteux'!$A27)),IF(TRIM($A$7)="Conciliation médicamenteuse d'entrée proactive",'Fiche CM entrée proactive'!A27,IF(TRIM($A$7)="Conciliation médicamenteuse d'entrée rétroactive",'Fiche CM entrée rétroactive'!A27,"")))</f>
        <v/>
      </c>
      <c r="B22" s="77" t="str">
        <f>IF(TRIM($A$7)="Bilan médicamenteux d'entrée",IFERROR(IF(INDEX('Bilan médicamenteux'!$C27:$AF27,MATCH('Bilan médicamenteux'!$AG27,'Bilan médicamenteux'!$C$12:$AF$12,0))="","",INDEX('Bilan médicamenteux'!$C27:$AF27,MATCH('Bilan médicamenteux'!$AG27,'Bilan médicamenteux'!$C$12:$AF$12,0))),""),IF(TRIM($A$7)="Conciliation médicamenteuse d'entrée proactive",'Fiche CM entrée proactive'!B27,IF(TRIM($A$7)="Conciliation médicamenteuse d'entrée rétroactive",'Fiche CM entrée rétroactive'!B27,"")))</f>
        <v/>
      </c>
      <c r="C22" s="77" t="str">
        <f>IF(TRIM($A$7)="Bilan médicamenteux d'entrée",IFERROR(IF(INDEX('Bilan médicamenteux'!$C27:$AF27,MATCH('Bilan médicamenteux'!$AG27,'Bilan médicamenteux'!$C$12:$AF$12,0)+1)="","",INDEX('Bilan médicamenteux'!$C27:$AF27,MATCH('Bilan médicamenteux'!$AG27,'Bilan médicamenteux'!$C$12:$AF$12,0)+1)),""),IF(TRIM($A$7)="Conciliation médicamenteuse d'entrée proactive",'Fiche CM entrée proactive'!C27,IF(TRIM($A$7)="Conciliation médicamenteuse d'entrée rétroactive",'Fiche CM entrée rétroactive'!C27,"")))</f>
        <v/>
      </c>
      <c r="D22" s="77" t="str">
        <f>IF(TRIM($A$7)="Bilan médicamenteux d'entrée",IFERROR(IF(INDEX('Bilan médicamenteux'!$C27:$AF27,MATCH('Bilan médicamenteux'!$AG27,'Bilan médicamenteux'!$C$12:$AF$12,0)+2)="","",INDEX('Bilan médicamenteux'!$C27:$AF27,MATCH('Bilan médicamenteux'!$AG27,'Bilan médicamenteux'!$C$12:$AF$12,0)+2)),""),IF(TRIM($A$7)="Conciliation médicamenteuse d'entrée proactive",'Fiche CM entrée proactive'!D27,IF(TRIM($A$7)="Conciliation médicamenteuse d'entrée rétroactive",'Fiche CM entrée rétroactive'!D27,"")))</f>
        <v/>
      </c>
      <c r="E22" s="77" t="str">
        <f>IF(TRIM($A$7)="Bilan médicamenteux d'entrée",IFERROR(IF(INDEX('Bilan médicamenteux'!$C27:$AF27,MATCH('Bilan médicamenteux'!$AG27,'Bilan médicamenteux'!$C$12:$AF$12,0)+3)="","",INDEX('Bilan médicamenteux'!$C27:$AF27,MATCH('Bilan médicamenteux'!$AG27,'Bilan médicamenteux'!$C$12:$AF$12,0)+3)),""),IF(TRIM($A$7)="Conciliation médicamenteuse d'entrée proactive",'Fiche CM entrée proactive'!E27,IF(TRIM($A$7)="Conciliation médicamenteuse d'entrée rétroactive",'Fiche CM entrée rétroactive'!E27,"")))</f>
        <v/>
      </c>
      <c r="F22" s="78" t="str">
        <f>IF(TRIM($A$7)="Bilan médicamenteux d'entrée",IFERROR(IF(INDEX('Bilan médicamenteux'!$C27:$AF27,MATCH('Bilan médicamenteux'!$AG27,'Bilan médicamenteux'!$C$12:$AF$12,0)+4)="","",INDEX('Bilan médicamenteux'!$C27:$AF27,MATCH('Bilan médicamenteux'!$AG27,'Bilan médicamenteux'!$C$12:$AF$12,0)+4)),""),IF(TRIM($A$7)="Conciliation médicamenteuse d'entrée proactive",'Fiche CM entrée proactive'!F27,IF(TRIM($A$7)="Conciliation médicamenteuse d'entrée rétroactive",'Fiche CM entrée rétroactive'!F27,"")))</f>
        <v/>
      </c>
      <c r="G22" s="81"/>
      <c r="H22" s="80"/>
      <c r="I22" s="80"/>
      <c r="J22" s="77"/>
      <c r="K22" s="77"/>
      <c r="L22" s="77"/>
      <c r="M22" s="78"/>
      <c r="N22" s="557"/>
      <c r="O22" s="558"/>
      <c r="P22" s="559"/>
    </row>
    <row r="23" spans="1:16" x14ac:dyDescent="0.35">
      <c r="A23" s="76" t="str">
        <f>IF(TRIM($A$7)="Bilan médicamenteux d'entrée",IF(OR('Bilan médicamenteux'!$AG28="",'Bilan médicamenteux'!$AG28="Ne pas inclure"),"",IF('Bilan médicamenteux'!$A28="","",'Bilan médicamenteux'!$A28)),IF(TRIM($A$7)="Conciliation médicamenteuse d'entrée proactive",'Fiche CM entrée proactive'!A28,IF(TRIM($A$7)="Conciliation médicamenteuse d'entrée rétroactive",'Fiche CM entrée rétroactive'!A28,"")))</f>
        <v/>
      </c>
      <c r="B23" s="77" t="str">
        <f>IF(TRIM($A$7)="Bilan médicamenteux d'entrée",IFERROR(IF(INDEX('Bilan médicamenteux'!$C28:$AF28,MATCH('Bilan médicamenteux'!$AG28,'Bilan médicamenteux'!$C$12:$AF$12,0))="","",INDEX('Bilan médicamenteux'!$C28:$AF28,MATCH('Bilan médicamenteux'!$AG28,'Bilan médicamenteux'!$C$12:$AF$12,0))),""),IF(TRIM($A$7)="Conciliation médicamenteuse d'entrée proactive",'Fiche CM entrée proactive'!B28,IF(TRIM($A$7)="Conciliation médicamenteuse d'entrée rétroactive",'Fiche CM entrée rétroactive'!B28,"")))</f>
        <v/>
      </c>
      <c r="C23" s="77" t="str">
        <f>IF(TRIM($A$7)="Bilan médicamenteux d'entrée",IFERROR(IF(INDEX('Bilan médicamenteux'!$C28:$AF28,MATCH('Bilan médicamenteux'!$AG28,'Bilan médicamenteux'!$C$12:$AF$12,0)+1)="","",INDEX('Bilan médicamenteux'!$C28:$AF28,MATCH('Bilan médicamenteux'!$AG28,'Bilan médicamenteux'!$C$12:$AF$12,0)+1)),""),IF(TRIM($A$7)="Conciliation médicamenteuse d'entrée proactive",'Fiche CM entrée proactive'!C28,IF(TRIM($A$7)="Conciliation médicamenteuse d'entrée rétroactive",'Fiche CM entrée rétroactive'!C28,"")))</f>
        <v/>
      </c>
      <c r="D23" s="77" t="str">
        <f>IF(TRIM($A$7)="Bilan médicamenteux d'entrée",IFERROR(IF(INDEX('Bilan médicamenteux'!$C28:$AF28,MATCH('Bilan médicamenteux'!$AG28,'Bilan médicamenteux'!$C$12:$AF$12,0)+2)="","",INDEX('Bilan médicamenteux'!$C28:$AF28,MATCH('Bilan médicamenteux'!$AG28,'Bilan médicamenteux'!$C$12:$AF$12,0)+2)),""),IF(TRIM($A$7)="Conciliation médicamenteuse d'entrée proactive",'Fiche CM entrée proactive'!D28,IF(TRIM($A$7)="Conciliation médicamenteuse d'entrée rétroactive",'Fiche CM entrée rétroactive'!D28,"")))</f>
        <v/>
      </c>
      <c r="E23" s="77" t="str">
        <f>IF(TRIM($A$7)="Bilan médicamenteux d'entrée",IFERROR(IF(INDEX('Bilan médicamenteux'!$C28:$AF28,MATCH('Bilan médicamenteux'!$AG28,'Bilan médicamenteux'!$C$12:$AF$12,0)+3)="","",INDEX('Bilan médicamenteux'!$C28:$AF28,MATCH('Bilan médicamenteux'!$AG28,'Bilan médicamenteux'!$C$12:$AF$12,0)+3)),""),IF(TRIM($A$7)="Conciliation médicamenteuse d'entrée proactive",'Fiche CM entrée proactive'!E28,IF(TRIM($A$7)="Conciliation médicamenteuse d'entrée rétroactive",'Fiche CM entrée rétroactive'!E28,"")))</f>
        <v/>
      </c>
      <c r="F23" s="78" t="str">
        <f>IF(TRIM($A$7)="Bilan médicamenteux d'entrée",IFERROR(IF(INDEX('Bilan médicamenteux'!$C28:$AF28,MATCH('Bilan médicamenteux'!$AG28,'Bilan médicamenteux'!$C$12:$AF$12,0)+4)="","",INDEX('Bilan médicamenteux'!$C28:$AF28,MATCH('Bilan médicamenteux'!$AG28,'Bilan médicamenteux'!$C$12:$AF$12,0)+4)),""),IF(TRIM($A$7)="Conciliation médicamenteuse d'entrée proactive",'Fiche CM entrée proactive'!F28,IF(TRIM($A$7)="Conciliation médicamenteuse d'entrée rétroactive",'Fiche CM entrée rétroactive'!F28,"")))</f>
        <v/>
      </c>
      <c r="G23" s="81"/>
      <c r="H23" s="80"/>
      <c r="I23" s="80"/>
      <c r="J23" s="83"/>
      <c r="K23" s="83"/>
      <c r="L23" s="83"/>
      <c r="M23" s="84"/>
      <c r="N23" s="557"/>
      <c r="O23" s="558"/>
      <c r="P23" s="559"/>
    </row>
    <row r="24" spans="1:16" x14ac:dyDescent="0.35">
      <c r="A24" s="85" t="str">
        <f>IF(TRIM($A$7)="Bilan médicamenteux d'entrée",IF(OR('Bilan médicamenteux'!$AG35="",'Bilan médicamenteux'!$AG35="Ne pas inclure"),"",IF('Bilan médicamenteux'!$A35="","",'Bilan médicamenteux'!$A35)),IF(TRIM($A$7)="Conciliation médicamenteuse d'entrée proactive",'Fiche CM entrée proactive'!A29,IF(TRIM($A$7)="Conciliation médicamenteuse d'entrée rétroactive",'Fiche CM entrée rétroactive'!A29,"")))</f>
        <v/>
      </c>
      <c r="B24" s="86" t="str">
        <f>IF(TRIM($A$7)="Bilan médicamenteux d'entrée",IFERROR(IF(INDEX('Bilan médicamenteux'!$C35:$AF35,MATCH('Bilan médicamenteux'!$AG35,'Bilan médicamenteux'!$C$12:$AF$12,0))="","",INDEX('Bilan médicamenteux'!$C35:$AF35,MATCH('Bilan médicamenteux'!$AG35,'Bilan médicamenteux'!$C$12:$AF$12,0))),""),IF(TRIM($A$7)="Conciliation médicamenteuse d'entrée proactive",'Fiche CM entrée proactive'!B29,IF(TRIM($A$7)="Conciliation médicamenteuse d'entrée rétroactive",'Fiche CM entrée rétroactive'!B29,"")))</f>
        <v/>
      </c>
      <c r="C24" s="86" t="str">
        <f>IF(TRIM($A$7)="Bilan médicamenteux d'entrée",IFERROR(IF(INDEX('Bilan médicamenteux'!$C35:$AF35,MATCH('Bilan médicamenteux'!$AG35,'Bilan médicamenteux'!$C$12:$AF$12,0)+1)="","",INDEX('Bilan médicamenteux'!$C35:$AF35,MATCH('Bilan médicamenteux'!$AG35,'Bilan médicamenteux'!$C$12:$AF$12,0)+1)),""),IF(TRIM($A$7)="Conciliation médicamenteuse d'entrée proactive",'Fiche CM entrée proactive'!C29,IF(TRIM($A$7)="Conciliation médicamenteuse d'entrée rétroactive",'Fiche CM entrée rétroactive'!C29,"")))</f>
        <v/>
      </c>
      <c r="D24" s="86" t="str">
        <f>IF(TRIM($A$7)="Bilan médicamenteux d'entrée",IFERROR(IF(INDEX('Bilan médicamenteux'!$C35:$AF35,MATCH('Bilan médicamenteux'!$AG35,'Bilan médicamenteux'!$C$12:$AF$12,0)+2)="","",INDEX('Bilan médicamenteux'!$C35:$AF35,MATCH('Bilan médicamenteux'!$AG35,'Bilan médicamenteux'!$C$12:$AF$12,0)+2)),""),IF(TRIM($A$7)="Conciliation médicamenteuse d'entrée proactive",'Fiche CM entrée proactive'!D29,IF(TRIM($A$7)="Conciliation médicamenteuse d'entrée rétroactive",'Fiche CM entrée rétroactive'!D29,"")))</f>
        <v/>
      </c>
      <c r="E24" s="86" t="str">
        <f>IF(TRIM($A$7)="Bilan médicamenteux d'entrée",IFERROR(IF(INDEX('Bilan médicamenteux'!$C35:$AF35,MATCH('Bilan médicamenteux'!$AG35,'Bilan médicamenteux'!$C$12:$AF$12,0)+3)="","",INDEX('Bilan médicamenteux'!$C35:$AF35,MATCH('Bilan médicamenteux'!$AG35,'Bilan médicamenteux'!$C$12:$AF$12,0)+3)),""),IF(TRIM($A$7)="Conciliation médicamenteuse d'entrée proactive",'Fiche CM entrée proactive'!E29,IF(TRIM($A$7)="Conciliation médicamenteuse d'entrée rétroactive",'Fiche CM entrée rétroactive'!E29,"")))</f>
        <v/>
      </c>
      <c r="F24" s="87" t="str">
        <f>IF(TRIM($A$7)="Bilan médicamenteux d'entrée",IFERROR(IF(INDEX('Bilan médicamenteux'!$C35:$AF35,MATCH('Bilan médicamenteux'!$AG35,'Bilan médicamenteux'!$C$12:$AF$12,0)+4)="","",INDEX('Bilan médicamenteux'!$C35:$AF35,MATCH('Bilan médicamenteux'!$AG35,'Bilan médicamenteux'!$C$12:$AF$12,0)+4)),""),IF(TRIM($A$7)="Conciliation médicamenteuse d'entrée proactive",'Fiche CM entrée proactive'!F29,IF(TRIM($A$7)="Conciliation médicamenteuse d'entrée rétroactive",'Fiche CM entrée rétroactive'!F29,"")))</f>
        <v/>
      </c>
      <c r="G24" s="81"/>
      <c r="H24" s="80"/>
      <c r="I24" s="80"/>
      <c r="J24" s="83"/>
      <c r="K24" s="83"/>
      <c r="L24" s="83"/>
      <c r="M24" s="84"/>
      <c r="N24" s="557"/>
      <c r="O24" s="558"/>
      <c r="P24" s="559"/>
    </row>
    <row r="25" spans="1:16" x14ac:dyDescent="0.35">
      <c r="A25" s="85" t="str">
        <f>IF(TRIM($A$7)="Bilan médicamenteux d'entrée",IF(OR('Bilan médicamenteux'!$AG36="",'Bilan médicamenteux'!$AG36="Ne pas inclure"),"",IF('Bilan médicamenteux'!$A36="","",'Bilan médicamenteux'!$A36)),IF(TRIM($A$7)="Conciliation médicamenteuse d'entrée proactive",'Fiche CM entrée proactive'!A30,IF(TRIM($A$7)="Conciliation médicamenteuse d'entrée rétroactive",'Fiche CM entrée rétroactive'!A30,"")))</f>
        <v/>
      </c>
      <c r="B25" s="86" t="str">
        <f>IF(TRIM($A$7)="Bilan médicamenteux d'entrée",IFERROR(IF(INDEX('Bilan médicamenteux'!$C36:$AF36,MATCH('Bilan médicamenteux'!$AG36,'Bilan médicamenteux'!$C$12:$AF$12,0))="","",INDEX('Bilan médicamenteux'!$C36:$AF36,MATCH('Bilan médicamenteux'!$AG36,'Bilan médicamenteux'!$C$12:$AF$12,0))),""),IF(TRIM($A$7)="Conciliation médicamenteuse d'entrée proactive",'Fiche CM entrée proactive'!B30,IF(TRIM($A$7)="Conciliation médicamenteuse d'entrée rétroactive",'Fiche CM entrée rétroactive'!B30,"")))</f>
        <v/>
      </c>
      <c r="C25" s="86" t="str">
        <f>IF(TRIM($A$7)="Bilan médicamenteux d'entrée",IFERROR(IF(INDEX('Bilan médicamenteux'!$C36:$AF36,MATCH('Bilan médicamenteux'!$AG36,'Bilan médicamenteux'!$C$12:$AF$12,0)+1)="","",INDEX('Bilan médicamenteux'!$C36:$AF36,MATCH('Bilan médicamenteux'!$AG36,'Bilan médicamenteux'!$C$12:$AF$12,0)+1)),""),IF(TRIM($A$7)="Conciliation médicamenteuse d'entrée proactive",'Fiche CM entrée proactive'!C30,IF(TRIM($A$7)="Conciliation médicamenteuse d'entrée rétroactive",'Fiche CM entrée rétroactive'!C30,"")))</f>
        <v/>
      </c>
      <c r="D25" s="86" t="str">
        <f>IF(TRIM($A$7)="Bilan médicamenteux d'entrée",IFERROR(IF(INDEX('Bilan médicamenteux'!$C36:$AF36,MATCH('Bilan médicamenteux'!$AG36,'Bilan médicamenteux'!$C$12:$AF$12,0)+2)="","",INDEX('Bilan médicamenteux'!$C36:$AF36,MATCH('Bilan médicamenteux'!$AG36,'Bilan médicamenteux'!$C$12:$AF$12,0)+2)),""),IF(TRIM($A$7)="Conciliation médicamenteuse d'entrée proactive",'Fiche CM entrée proactive'!D30,IF(TRIM($A$7)="Conciliation médicamenteuse d'entrée rétroactive",'Fiche CM entrée rétroactive'!D30,"")))</f>
        <v/>
      </c>
      <c r="E25" s="86" t="str">
        <f>IF(TRIM($A$7)="Bilan médicamenteux d'entrée",IFERROR(IF(INDEX('Bilan médicamenteux'!$C36:$AF36,MATCH('Bilan médicamenteux'!$AG36,'Bilan médicamenteux'!$C$12:$AF$12,0)+3)="","",INDEX('Bilan médicamenteux'!$C36:$AF36,MATCH('Bilan médicamenteux'!$AG36,'Bilan médicamenteux'!$C$12:$AF$12,0)+3)),""),IF(TRIM($A$7)="Conciliation médicamenteuse d'entrée proactive",'Fiche CM entrée proactive'!E30,IF(TRIM($A$7)="Conciliation médicamenteuse d'entrée rétroactive",'Fiche CM entrée rétroactive'!E30,"")))</f>
        <v/>
      </c>
      <c r="F25" s="87" t="str">
        <f>IF(TRIM($A$7)="Bilan médicamenteux d'entrée",IFERROR(IF(INDEX('Bilan médicamenteux'!$C36:$AF36,MATCH('Bilan médicamenteux'!$AG36,'Bilan médicamenteux'!$C$12:$AF$12,0)+4)="","",INDEX('Bilan médicamenteux'!$C36:$AF36,MATCH('Bilan médicamenteux'!$AG36,'Bilan médicamenteux'!$C$12:$AF$12,0)+4)),""),IF(TRIM($A$7)="Conciliation médicamenteuse d'entrée proactive",'Fiche CM entrée proactive'!F30,IF(TRIM($A$7)="Conciliation médicamenteuse d'entrée rétroactive",'Fiche CM entrée rétroactive'!F30,"")))</f>
        <v/>
      </c>
      <c r="G25" s="81"/>
      <c r="H25" s="80"/>
      <c r="I25" s="80"/>
      <c r="J25" s="83"/>
      <c r="K25" s="83"/>
      <c r="L25" s="83"/>
      <c r="M25" s="84"/>
      <c r="N25" s="557"/>
      <c r="O25" s="558"/>
      <c r="P25" s="559"/>
    </row>
    <row r="26" spans="1:16" x14ac:dyDescent="0.35">
      <c r="A26" s="85" t="str">
        <f>IF(TRIM($A$7)="Bilan médicamenteux d'entrée",IF(OR('Bilan médicamenteux'!$AG37="",'Bilan médicamenteux'!$AG37="Ne pas inclure"),"",IF('Bilan médicamenteux'!$A37="","",'Bilan médicamenteux'!$A37)),IF(TRIM($A$7)="Conciliation médicamenteuse d'entrée proactive",'Fiche CM entrée proactive'!A31,IF(TRIM($A$7)="Conciliation médicamenteuse d'entrée rétroactive",'Fiche CM entrée rétroactive'!A31,"")))</f>
        <v/>
      </c>
      <c r="B26" s="86" t="str">
        <f>IF(TRIM($A$7)="Bilan médicamenteux d'entrée",IFERROR(IF(INDEX('Bilan médicamenteux'!$C37:$AF37,MATCH('Bilan médicamenteux'!$AG37,'Bilan médicamenteux'!$C$12:$AF$12,0))="","",INDEX('Bilan médicamenteux'!$C37:$AF37,MATCH('Bilan médicamenteux'!$AG37,'Bilan médicamenteux'!$C$12:$AF$12,0))),""),IF(TRIM($A$7)="Conciliation médicamenteuse d'entrée proactive",'Fiche CM entrée proactive'!B31,IF(TRIM($A$7)="Conciliation médicamenteuse d'entrée rétroactive",'Fiche CM entrée rétroactive'!B31,"")))</f>
        <v/>
      </c>
      <c r="C26" s="86" t="str">
        <f>IF(TRIM($A$7)="Bilan médicamenteux d'entrée",IFERROR(IF(INDEX('Bilan médicamenteux'!$C37:$AF37,MATCH('Bilan médicamenteux'!$AG37,'Bilan médicamenteux'!$C$12:$AF$12,0)+1)="","",INDEX('Bilan médicamenteux'!$C37:$AF37,MATCH('Bilan médicamenteux'!$AG37,'Bilan médicamenteux'!$C$12:$AF$12,0)+1)),""),IF(TRIM($A$7)="Conciliation médicamenteuse d'entrée proactive",'Fiche CM entrée proactive'!C31,IF(TRIM($A$7)="Conciliation médicamenteuse d'entrée rétroactive",'Fiche CM entrée rétroactive'!C31,"")))</f>
        <v/>
      </c>
      <c r="D26" s="86" t="str">
        <f>IF(TRIM($A$7)="Bilan médicamenteux d'entrée",IFERROR(IF(INDEX('Bilan médicamenteux'!$C37:$AF37,MATCH('Bilan médicamenteux'!$AG37,'Bilan médicamenteux'!$C$12:$AF$12,0)+2)="","",INDEX('Bilan médicamenteux'!$C37:$AF37,MATCH('Bilan médicamenteux'!$AG37,'Bilan médicamenteux'!$C$12:$AF$12,0)+2)),""),IF(TRIM($A$7)="Conciliation médicamenteuse d'entrée proactive",'Fiche CM entrée proactive'!D31,IF(TRIM($A$7)="Conciliation médicamenteuse d'entrée rétroactive",'Fiche CM entrée rétroactive'!D31,"")))</f>
        <v/>
      </c>
      <c r="E26" s="86" t="str">
        <f>IF(TRIM($A$7)="Bilan médicamenteux d'entrée",IFERROR(IF(INDEX('Bilan médicamenteux'!$C37:$AF37,MATCH('Bilan médicamenteux'!$AG37,'Bilan médicamenteux'!$C$12:$AF$12,0)+3)="","",INDEX('Bilan médicamenteux'!$C37:$AF37,MATCH('Bilan médicamenteux'!$AG37,'Bilan médicamenteux'!$C$12:$AF$12,0)+3)),""),IF(TRIM($A$7)="Conciliation médicamenteuse d'entrée proactive",'Fiche CM entrée proactive'!E31,IF(TRIM($A$7)="Conciliation médicamenteuse d'entrée rétroactive",'Fiche CM entrée rétroactive'!E31,"")))</f>
        <v/>
      </c>
      <c r="F26" s="87" t="str">
        <f>IF(TRIM($A$7)="Bilan médicamenteux d'entrée",IFERROR(IF(INDEX('Bilan médicamenteux'!$C37:$AF37,MATCH('Bilan médicamenteux'!$AG37,'Bilan médicamenteux'!$C$12:$AF$12,0)+4)="","",INDEX('Bilan médicamenteux'!$C37:$AF37,MATCH('Bilan médicamenteux'!$AG37,'Bilan médicamenteux'!$C$12:$AF$12,0)+4)),""),IF(TRIM($A$7)="Conciliation médicamenteuse d'entrée proactive",'Fiche CM entrée proactive'!F31,IF(TRIM($A$7)="Conciliation médicamenteuse d'entrée rétroactive",'Fiche CM entrée rétroactive'!F31,"")))</f>
        <v/>
      </c>
      <c r="G26" s="81"/>
      <c r="H26" s="80"/>
      <c r="I26" s="80"/>
      <c r="J26" s="83"/>
      <c r="K26" s="83"/>
      <c r="L26" s="83"/>
      <c r="M26" s="84"/>
      <c r="N26" s="557"/>
      <c r="O26" s="558"/>
      <c r="P26" s="559"/>
    </row>
    <row r="27" spans="1:16" x14ac:dyDescent="0.35">
      <c r="A27" s="85" t="str">
        <f>IF(TRIM($A$7)="Bilan médicamenteux d'entrée",IF(OR('Bilan médicamenteux'!$AG38="",'Bilan médicamenteux'!$AG38="Ne pas inclure"),"",IF('Bilan médicamenteux'!$A38="","",'Bilan médicamenteux'!$A38)),IF(TRIM($A$7)="Conciliation médicamenteuse d'entrée proactive",'Fiche CM entrée proactive'!A32,IF(TRIM($A$7)="Conciliation médicamenteuse d'entrée rétroactive",'Fiche CM entrée rétroactive'!A40,"")))</f>
        <v/>
      </c>
      <c r="B27" s="86" t="str">
        <f>IF(TRIM($A$7)="Bilan médicamenteux d'entrée",IFERROR(IF(INDEX('Bilan médicamenteux'!$C38:$AF38,MATCH('Bilan médicamenteux'!$AG38,'Bilan médicamenteux'!$C$12:$AF$12,0))="","",INDEX('Bilan médicamenteux'!$C38:$AF38,MATCH('Bilan médicamenteux'!$AG38,'Bilan médicamenteux'!$C$12:$AF$12,0))),""),IF(TRIM($A$7)="Conciliation médicamenteuse d'entrée proactive",'Fiche CM entrée proactive'!B32,IF(TRIM($A$7)="Conciliation médicamenteuse d'entrée rétroactive",'Fiche CM entrée rétroactive'!B40,"")))</f>
        <v/>
      </c>
      <c r="C27" s="86" t="str">
        <f>IF(TRIM($A$7)="Bilan médicamenteux d'entrée",IFERROR(IF(INDEX('Bilan médicamenteux'!$C38:$AF38,MATCH('Bilan médicamenteux'!$AG38,'Bilan médicamenteux'!$C$12:$AF$12,0)+1)="","",INDEX('Bilan médicamenteux'!$C38:$AF38,MATCH('Bilan médicamenteux'!$AG38,'Bilan médicamenteux'!$C$12:$AF$12,0)+1)),""),IF(TRIM($A$7)="Conciliation médicamenteuse d'entrée proactive",'Fiche CM entrée proactive'!C32,IF(TRIM($A$7)="Conciliation médicamenteuse d'entrée rétroactive",'Fiche CM entrée rétroactive'!C40,"")))</f>
        <v/>
      </c>
      <c r="D27" s="86" t="str">
        <f>IF(TRIM($A$7)="Bilan médicamenteux d'entrée",IFERROR(IF(INDEX('Bilan médicamenteux'!$C38:$AF38,MATCH('Bilan médicamenteux'!$AG38,'Bilan médicamenteux'!$C$12:$AF$12,0)+2)="","",INDEX('Bilan médicamenteux'!$C38:$AF38,MATCH('Bilan médicamenteux'!$AG38,'Bilan médicamenteux'!$C$12:$AF$12,0)+2)),""),IF(TRIM($A$7)="Conciliation médicamenteuse d'entrée proactive",'Fiche CM entrée proactive'!D32,IF(TRIM($A$7)="Conciliation médicamenteuse d'entrée rétroactive",'Fiche CM entrée rétroactive'!D40,"")))</f>
        <v/>
      </c>
      <c r="E27" s="86" t="str">
        <f>IF(TRIM($A$7)="Bilan médicamenteux d'entrée",IFERROR(IF(INDEX('Bilan médicamenteux'!$C38:$AF38,MATCH('Bilan médicamenteux'!$AG38,'Bilan médicamenteux'!$C$12:$AF$12,0)+3)="","",INDEX('Bilan médicamenteux'!$C38:$AF38,MATCH('Bilan médicamenteux'!$AG38,'Bilan médicamenteux'!$C$12:$AF$12,0)+3)),""),IF(TRIM($A$7)="Conciliation médicamenteuse d'entrée proactive",'Fiche CM entrée proactive'!E32,IF(TRIM($A$7)="Conciliation médicamenteuse d'entrée rétroactive",'Fiche CM entrée rétroactive'!E40,"")))</f>
        <v/>
      </c>
      <c r="F27" s="87" t="str">
        <f>IF(TRIM($A$7)="Bilan médicamenteux d'entrée",IFERROR(IF(INDEX('Bilan médicamenteux'!$C38:$AF38,MATCH('Bilan médicamenteux'!$AG38,'Bilan médicamenteux'!$C$12:$AF$12,0)+4)="","",INDEX('Bilan médicamenteux'!$C38:$AF38,MATCH('Bilan médicamenteux'!$AG38,'Bilan médicamenteux'!$C$12:$AF$12,0)+4)),""),IF(TRIM($A$7)="Conciliation médicamenteuse d'entrée proactive",'Fiche CM entrée proactive'!F32,IF(TRIM($A$7)="Conciliation médicamenteuse d'entrée rétroactive",'Fiche CM entrée rétroactive'!F40,"")))</f>
        <v/>
      </c>
      <c r="G27" s="81"/>
      <c r="H27" s="82"/>
      <c r="I27" s="82"/>
      <c r="J27" s="88"/>
      <c r="K27" s="88"/>
      <c r="L27" s="88"/>
      <c r="M27" s="89"/>
      <c r="N27" s="557"/>
      <c r="O27" s="558"/>
      <c r="P27" s="559"/>
    </row>
    <row r="28" spans="1:16" x14ac:dyDescent="0.35">
      <c r="A28" s="85" t="str">
        <f>IF(TRIM($A$7)="Bilan médicamenteux d'entrée",IF(OR('Bilan médicamenteux'!$AG39="",'Bilan médicamenteux'!$AG39="Ne pas inclure"),"",IF('Bilan médicamenteux'!$A39="","",'Bilan médicamenteux'!$A39)),IF(TRIM($A$7)="Conciliation médicamenteuse d'entrée proactive",'Fiche CM entrée proactive'!A33,IF(TRIM($A$7)="Conciliation médicamenteuse d'entrée rétroactive",'Fiche CM entrée rétroactive'!A41,"")))</f>
        <v/>
      </c>
      <c r="B28" s="86" t="str">
        <f>IF(TRIM($A$7)="Bilan médicamenteux d'entrée",IFERROR(IF(INDEX('Bilan médicamenteux'!$C39:$AF39,MATCH('Bilan médicamenteux'!$AG39,'Bilan médicamenteux'!$C$12:$AF$12,0))="","",INDEX('Bilan médicamenteux'!$C39:$AF39,MATCH('Bilan médicamenteux'!$AG39,'Bilan médicamenteux'!$C$12:$AF$12,0))),""),IF(TRIM($A$7)="Conciliation médicamenteuse d'entrée proactive",'Fiche CM entrée proactive'!B33,IF(TRIM($A$7)="Conciliation médicamenteuse d'entrée rétroactive",'Fiche CM entrée rétroactive'!B41,"")))</f>
        <v/>
      </c>
      <c r="C28" s="86" t="str">
        <f>IF(TRIM($A$7)="Bilan médicamenteux d'entrée",IFERROR(IF(INDEX('Bilan médicamenteux'!$C39:$AF39,MATCH('Bilan médicamenteux'!$AG39,'Bilan médicamenteux'!$C$12:$AF$12,0)+1)="","",INDEX('Bilan médicamenteux'!$C39:$AF39,MATCH('Bilan médicamenteux'!$AG39,'Bilan médicamenteux'!$C$12:$AF$12,0)+1)),""),IF(TRIM($A$7)="Conciliation médicamenteuse d'entrée proactive",'Fiche CM entrée proactive'!C33,IF(TRIM($A$7)="Conciliation médicamenteuse d'entrée rétroactive",'Fiche CM entrée rétroactive'!C41,"")))</f>
        <v/>
      </c>
      <c r="D28" s="86" t="str">
        <f>IF(TRIM($A$7)="Bilan médicamenteux d'entrée",IFERROR(IF(INDEX('Bilan médicamenteux'!$C39:$AF39,MATCH('Bilan médicamenteux'!$AG39,'Bilan médicamenteux'!$C$12:$AF$12,0)+2)="","",INDEX('Bilan médicamenteux'!$C39:$AF39,MATCH('Bilan médicamenteux'!$AG39,'Bilan médicamenteux'!$C$12:$AF$12,0)+2)),""),IF(TRIM($A$7)="Conciliation médicamenteuse d'entrée proactive",'Fiche CM entrée proactive'!D33,IF(TRIM($A$7)="Conciliation médicamenteuse d'entrée rétroactive",'Fiche CM entrée rétroactive'!D41,"")))</f>
        <v/>
      </c>
      <c r="E28" s="86" t="str">
        <f>IF(TRIM($A$7)="Bilan médicamenteux d'entrée",IFERROR(IF(INDEX('Bilan médicamenteux'!$C39:$AF39,MATCH('Bilan médicamenteux'!$AG39,'Bilan médicamenteux'!$C$12:$AF$12,0)+3)="","",INDEX('Bilan médicamenteux'!$C39:$AF39,MATCH('Bilan médicamenteux'!$AG39,'Bilan médicamenteux'!$C$12:$AF$12,0)+3)),""),IF(TRIM($A$7)="Conciliation médicamenteuse d'entrée proactive",'Fiche CM entrée proactive'!E33,IF(TRIM($A$7)="Conciliation médicamenteuse d'entrée rétroactive",'Fiche CM entrée rétroactive'!E41,"")))</f>
        <v/>
      </c>
      <c r="F28" s="87" t="str">
        <f>IF(TRIM($A$7)="Bilan médicamenteux d'entrée",IFERROR(IF(INDEX('Bilan médicamenteux'!$C39:$AF39,MATCH('Bilan médicamenteux'!$AG39,'Bilan médicamenteux'!$C$12:$AF$12,0)+4)="","",INDEX('Bilan médicamenteux'!$C39:$AF39,MATCH('Bilan médicamenteux'!$AG39,'Bilan médicamenteux'!$C$12:$AF$12,0)+4)),""),IF(TRIM($A$7)="Conciliation médicamenteuse d'entrée proactive",'Fiche CM entrée proactive'!F33,IF(TRIM($A$7)="Conciliation médicamenteuse d'entrée rétroactive",'Fiche CM entrée rétroactive'!F41,"")))</f>
        <v/>
      </c>
      <c r="G28" s="81"/>
      <c r="H28" s="82"/>
      <c r="I28" s="82"/>
      <c r="J28" s="88"/>
      <c r="K28" s="88"/>
      <c r="L28" s="88"/>
      <c r="M28" s="89"/>
      <c r="N28" s="557"/>
      <c r="O28" s="558"/>
      <c r="P28" s="559"/>
    </row>
    <row r="29" spans="1:16" x14ac:dyDescent="0.35">
      <c r="A29" s="85" t="str">
        <f>IF(TRIM($A$7)="Bilan médicamenteux d'entrée",IF(OR('Bilan médicamenteux'!$AG40="",'Bilan médicamenteux'!$AG40="Ne pas inclure"),"",IF('Bilan médicamenteux'!$A40="","",'Bilan médicamenteux'!$A40)),IF(TRIM($A$7)="Conciliation médicamenteuse d'entrée proactive",'Fiche CM entrée proactive'!A34,IF(TRIM($A$7)="Conciliation médicamenteuse d'entrée rétroactive",'Fiche CM entrée rétroactive'!A42,"")))</f>
        <v/>
      </c>
      <c r="B29" s="86" t="str">
        <f>IF(TRIM($A$7)="Bilan médicamenteux d'entrée",IFERROR(IF(INDEX('Bilan médicamenteux'!$C40:$AF40,MATCH('Bilan médicamenteux'!$AG40,'Bilan médicamenteux'!$C$12:$AF$12,0))="","",INDEX('Bilan médicamenteux'!$C40:$AF40,MATCH('Bilan médicamenteux'!$AG40,'Bilan médicamenteux'!$C$12:$AF$12,0))),""),IF(TRIM($A$7)="Conciliation médicamenteuse d'entrée proactive",'Fiche CM entrée proactive'!B34,IF(TRIM($A$7)="Conciliation médicamenteuse d'entrée rétroactive",'Fiche CM entrée rétroactive'!B42,"")))</f>
        <v/>
      </c>
      <c r="C29" s="86" t="str">
        <f>IF(TRIM($A$7)="Bilan médicamenteux d'entrée",IFERROR(IF(INDEX('Bilan médicamenteux'!$C40:$AF40,MATCH('Bilan médicamenteux'!$AG40,'Bilan médicamenteux'!$C$12:$AF$12,0)+1)="","",INDEX('Bilan médicamenteux'!$C40:$AF40,MATCH('Bilan médicamenteux'!$AG40,'Bilan médicamenteux'!$C$12:$AF$12,0)+1)),""),IF(TRIM($A$7)="Conciliation médicamenteuse d'entrée proactive",'Fiche CM entrée proactive'!C34,IF(TRIM($A$7)="Conciliation médicamenteuse d'entrée rétroactive",'Fiche CM entrée rétroactive'!C42,"")))</f>
        <v/>
      </c>
      <c r="D29" s="86" t="str">
        <f>IF(TRIM($A$7)="Bilan médicamenteux d'entrée",IFERROR(IF(INDEX('Bilan médicamenteux'!$C40:$AF40,MATCH('Bilan médicamenteux'!$AG40,'Bilan médicamenteux'!$C$12:$AF$12,0)+2)="","",INDEX('Bilan médicamenteux'!$C40:$AF40,MATCH('Bilan médicamenteux'!$AG40,'Bilan médicamenteux'!$C$12:$AF$12,0)+2)),""),IF(TRIM($A$7)="Conciliation médicamenteuse d'entrée proactive",'Fiche CM entrée proactive'!D34,IF(TRIM($A$7)="Conciliation médicamenteuse d'entrée rétroactive",'Fiche CM entrée rétroactive'!D42,"")))</f>
        <v/>
      </c>
      <c r="E29" s="86" t="str">
        <f>IF(TRIM($A$7)="Bilan médicamenteux d'entrée",IFERROR(IF(INDEX('Bilan médicamenteux'!$C40:$AF40,MATCH('Bilan médicamenteux'!$AG40,'Bilan médicamenteux'!$C$12:$AF$12,0)+3)="","",INDEX('Bilan médicamenteux'!$C40:$AF40,MATCH('Bilan médicamenteux'!$AG40,'Bilan médicamenteux'!$C$12:$AF$12,0)+3)),""),IF(TRIM($A$7)="Conciliation médicamenteuse d'entrée proactive",'Fiche CM entrée proactive'!E34,IF(TRIM($A$7)="Conciliation médicamenteuse d'entrée rétroactive",'Fiche CM entrée rétroactive'!E42,"")))</f>
        <v/>
      </c>
      <c r="F29" s="87" t="str">
        <f>IF(TRIM($A$7)="Bilan médicamenteux d'entrée",IFERROR(IF(INDEX('Bilan médicamenteux'!$C40:$AF40,MATCH('Bilan médicamenteux'!$AG40,'Bilan médicamenteux'!$C$12:$AF$12,0)+4)="","",INDEX('Bilan médicamenteux'!$C40:$AF40,MATCH('Bilan médicamenteux'!$AG40,'Bilan médicamenteux'!$C$12:$AF$12,0)+4)),""),IF(TRIM($A$7)="Conciliation médicamenteuse d'entrée proactive",'Fiche CM entrée proactive'!F34,IF(TRIM($A$7)="Conciliation médicamenteuse d'entrée rétroactive",'Fiche CM entrée rétroactive'!F42,"")))</f>
        <v/>
      </c>
      <c r="G29" s="81"/>
      <c r="H29" s="82"/>
      <c r="I29" s="82"/>
      <c r="J29" s="88"/>
      <c r="K29" s="88"/>
      <c r="L29" s="88"/>
      <c r="M29" s="89"/>
      <c r="N29" s="557"/>
      <c r="O29" s="558"/>
      <c r="P29" s="559"/>
    </row>
    <row r="30" spans="1:16" ht="15" thickBot="1" x14ac:dyDescent="0.4">
      <c r="A30" s="85" t="str">
        <f>IF(TRIM($A$7)="Bilan médicamenteux d'entrée",IF(OR('Bilan médicamenteux'!$AG41="",'Bilan médicamenteux'!$AG41="Ne pas inclure"),"",IF('Bilan médicamenteux'!$A41="","",'Bilan médicamenteux'!$A41)),IF(TRIM($A$7)="Conciliation médicamenteuse d'entrée proactive",'Fiche CM entrée proactive'!A35,IF(TRIM($A$7)="Conciliation médicamenteuse d'entrée rétroactive",'Fiche CM entrée rétroactive'!A43,"")))</f>
        <v/>
      </c>
      <c r="B30" s="86" t="str">
        <f>IF(TRIM($A$7)="Bilan médicamenteux d'entrée",IFERROR(IF(INDEX('Bilan médicamenteux'!$C41:$AF41,MATCH('Bilan médicamenteux'!$AG41,'Bilan médicamenteux'!$C$12:$AF$12,0))="","",INDEX('Bilan médicamenteux'!$C41:$AF41,MATCH('Bilan médicamenteux'!$AG41,'Bilan médicamenteux'!$C$12:$AF$12,0))),""),IF(TRIM($A$7)="Conciliation médicamenteuse d'entrée proactive",'Fiche CM entrée proactive'!B35,IF(TRIM($A$7)="Conciliation médicamenteuse d'entrée rétroactive",'Fiche CM entrée rétroactive'!B43,"")))</f>
        <v/>
      </c>
      <c r="C30" s="86" t="str">
        <f>IF(TRIM($A$7)="Bilan médicamenteux d'entrée",IFERROR(IF(INDEX('Bilan médicamenteux'!$C41:$AF41,MATCH('Bilan médicamenteux'!$AG41,'Bilan médicamenteux'!$C$12:$AF$12,0)+1)="","",INDEX('Bilan médicamenteux'!$C41:$AF41,MATCH('Bilan médicamenteux'!$AG41,'Bilan médicamenteux'!$C$12:$AF$12,0)+1)),""),IF(TRIM($A$7)="Conciliation médicamenteuse d'entrée proactive",'Fiche CM entrée proactive'!C35,IF(TRIM($A$7)="Conciliation médicamenteuse d'entrée rétroactive",'Fiche CM entrée rétroactive'!C43,"")))</f>
        <v/>
      </c>
      <c r="D30" s="86" t="str">
        <f>IF(TRIM($A$7)="Bilan médicamenteux d'entrée",IFERROR(IF(INDEX('Bilan médicamenteux'!$C41:$AF41,MATCH('Bilan médicamenteux'!$AG41,'Bilan médicamenteux'!$C$12:$AF$12,0)+2)="","",INDEX('Bilan médicamenteux'!$C41:$AF41,MATCH('Bilan médicamenteux'!$AG41,'Bilan médicamenteux'!$C$12:$AF$12,0)+2)),""),IF(TRIM($A$7)="Conciliation médicamenteuse d'entrée proactive",'Fiche CM entrée proactive'!D35,IF(TRIM($A$7)="Conciliation médicamenteuse d'entrée rétroactive",'Fiche CM entrée rétroactive'!D43,"")))</f>
        <v/>
      </c>
      <c r="E30" s="86" t="str">
        <f>IF(TRIM($A$7)="Bilan médicamenteux d'entrée",IFERROR(IF(INDEX('Bilan médicamenteux'!$C41:$AF41,MATCH('Bilan médicamenteux'!$AG41,'Bilan médicamenteux'!$C$12:$AF$12,0)+3)="","",INDEX('Bilan médicamenteux'!$C41:$AF41,MATCH('Bilan médicamenteux'!$AG41,'Bilan médicamenteux'!$C$12:$AF$12,0)+3)),""),IF(TRIM($A$7)="Conciliation médicamenteuse d'entrée proactive",'Fiche CM entrée proactive'!E35,IF(TRIM($A$7)="Conciliation médicamenteuse d'entrée rétroactive",'Fiche CM entrée rétroactive'!E43,"")))</f>
        <v/>
      </c>
      <c r="F30" s="87" t="str">
        <f>IF(TRIM($A$7)="Bilan médicamenteux d'entrée",IFERROR(IF(INDEX('Bilan médicamenteux'!$C41:$AF41,MATCH('Bilan médicamenteux'!$AG41,'Bilan médicamenteux'!$C$12:$AF$12,0)+4)="","",INDEX('Bilan médicamenteux'!$C41:$AF41,MATCH('Bilan médicamenteux'!$AG41,'Bilan médicamenteux'!$C$12:$AF$12,0)+4)),""),IF(TRIM($A$7)="Conciliation médicamenteuse d'entrée proactive",'Fiche CM entrée proactive'!F35,IF(TRIM($A$7)="Conciliation médicamenteuse d'entrée rétroactive",'Fiche CM entrée rétroactive'!F43,"")))</f>
        <v/>
      </c>
      <c r="G30" s="81"/>
      <c r="H30" s="82"/>
      <c r="I30" s="82"/>
      <c r="J30" s="88"/>
      <c r="K30" s="88"/>
      <c r="L30" s="88"/>
      <c r="M30" s="89"/>
      <c r="N30" s="560"/>
      <c r="O30" s="561"/>
      <c r="P30" s="562"/>
    </row>
    <row r="31" spans="1:16" ht="15" thickBot="1" x14ac:dyDescent="0.4">
      <c r="A31" s="599" t="s">
        <v>109</v>
      </c>
      <c r="B31" s="525"/>
      <c r="C31" s="525"/>
      <c r="D31" s="525"/>
      <c r="E31" s="525"/>
      <c r="F31" s="525"/>
      <c r="G31" s="525"/>
      <c r="H31" s="525"/>
      <c r="I31" s="525"/>
      <c r="J31" s="525"/>
      <c r="K31" s="525"/>
      <c r="L31" s="525"/>
      <c r="M31" s="529"/>
      <c r="N31" s="192" t="s">
        <v>41</v>
      </c>
      <c r="O31" s="193"/>
      <c r="P31" s="223"/>
    </row>
    <row r="32" spans="1:16" ht="15" thickBot="1" x14ac:dyDescent="0.4">
      <c r="A32" s="96" t="str">
        <f>IF('Bilan médicamenteux'!C12="","",'Bilan médicamenteux'!C12)</f>
        <v/>
      </c>
      <c r="B32" s="527" t="str">
        <f>IF('Bilan médicamenteux'!H12="","",'Bilan médicamenteux'!H12)</f>
        <v/>
      </c>
      <c r="C32" s="527"/>
      <c r="D32" s="527"/>
      <c r="E32" s="527"/>
      <c r="F32" s="527"/>
      <c r="G32" s="97" t="str">
        <f>IF('Bilan médicamenteux'!M12="","",'Bilan médicamenteux'!M12)</f>
        <v/>
      </c>
      <c r="H32" s="97" t="str">
        <f>IF('Bilan médicamenteux'!R12="","",'Bilan médicamenteux'!R12)</f>
        <v/>
      </c>
      <c r="I32" s="527" t="str">
        <f>IF('Bilan médicamenteux'!W12="","",'Bilan médicamenteux'!W12)</f>
        <v/>
      </c>
      <c r="J32" s="527"/>
      <c r="K32" s="527"/>
      <c r="L32" s="527"/>
      <c r="M32" s="530"/>
      <c r="N32" s="194"/>
      <c r="O32" s="195"/>
      <c r="P32" s="224"/>
    </row>
    <row r="33" spans="1:16" x14ac:dyDescent="0.35">
      <c r="A33" s="98" t="str">
        <f>IF('Bilan médicamenteux'!AB12="","",'Bilan médicamenteux'!AB12)</f>
        <v/>
      </c>
      <c r="B33" s="520" t="str">
        <f>IF('Bilan médicamenteux'!AP12="","",'Bilan médicamenteux'!AP12)</f>
        <v/>
      </c>
      <c r="C33" s="520"/>
      <c r="D33" s="520"/>
      <c r="E33" s="520"/>
      <c r="F33" s="520"/>
      <c r="G33" s="99" t="str">
        <f>IF('Bilan médicamenteux'!AU12="","",'Bilan médicamenteux'!AU12)</f>
        <v/>
      </c>
      <c r="H33" s="99" t="str">
        <f>IF('Bilan médicamenteux'!AZ12="","",'Bilan médicamenteux'!AZ12)</f>
        <v/>
      </c>
      <c r="I33" s="520" t="str">
        <f>IF('Bilan médicamenteux'!BE12="","",'Bilan médicamenteux'!BE12)</f>
        <v/>
      </c>
      <c r="J33" s="520"/>
      <c r="K33" s="520"/>
      <c r="L33" s="520"/>
      <c r="M33" s="531"/>
      <c r="N33" s="201" t="s">
        <v>88</v>
      </c>
      <c r="O33" s="206"/>
      <c r="P33" s="225"/>
    </row>
    <row r="34" spans="1:16" ht="15" thickBot="1" x14ac:dyDescent="0.4">
      <c r="A34" s="100" t="str">
        <f>IF('Bilan médicamenteux'!BJ12="","",'Bilan médicamenteux'!BJ12)</f>
        <v/>
      </c>
      <c r="B34" s="522" t="str">
        <f>IF('Bilan médicamenteux'!BO12="","",'Bilan médicamenteux'!BO12)</f>
        <v/>
      </c>
      <c r="C34" s="522"/>
      <c r="D34" s="522"/>
      <c r="E34" s="522"/>
      <c r="F34" s="522"/>
      <c r="G34" s="101" t="str">
        <f>IF('Bilan médicamenteux'!BT12="","",'Bilan médicamenteux'!BT12)</f>
        <v/>
      </c>
      <c r="H34" s="101"/>
      <c r="I34" s="522"/>
      <c r="J34" s="522"/>
      <c r="K34" s="522"/>
      <c r="L34" s="522"/>
      <c r="M34" s="524"/>
      <c r="N34" s="194"/>
      <c r="O34" s="195"/>
      <c r="P34" s="196"/>
    </row>
    <row r="35" spans="1:16" ht="15" thickBot="1" x14ac:dyDescent="0.4">
      <c r="A35" s="3" t="s">
        <v>27</v>
      </c>
      <c r="B35" s="17"/>
      <c r="C35" s="17"/>
      <c r="D35" s="17"/>
      <c r="E35" s="17"/>
      <c r="F35" s="17"/>
      <c r="G35" s="45"/>
      <c r="H35" s="17"/>
      <c r="I35" s="17"/>
      <c r="J35" s="17"/>
      <c r="K35" s="17"/>
      <c r="L35" s="17"/>
      <c r="M35" s="17"/>
      <c r="N35" s="435"/>
      <c r="O35" s="435"/>
      <c r="P35" s="435"/>
    </row>
    <row r="36" spans="1:16" x14ac:dyDescent="0.35">
      <c r="A36" s="532" t="str">
        <f>A7</f>
        <v xml:space="preserve">Source à sélectionner : </v>
      </c>
      <c r="B36" s="533"/>
      <c r="C36" s="534"/>
      <c r="D36" s="534"/>
      <c r="E36" s="534"/>
      <c r="F36" s="535"/>
      <c r="G36" s="536" t="s">
        <v>29</v>
      </c>
      <c r="H36" s="409" t="str">
        <f>H7</f>
        <v>Traitement médicamenteux à la sortie</v>
      </c>
      <c r="I36" s="540"/>
      <c r="J36" s="410"/>
      <c r="K36" s="410"/>
      <c r="L36" s="410"/>
      <c r="M36" s="411"/>
      <c r="N36" s="541" t="s">
        <v>38</v>
      </c>
      <c r="O36" s="473"/>
      <c r="P36" s="474"/>
    </row>
    <row r="37" spans="1:16" ht="29.5" customHeight="1" x14ac:dyDescent="0.35">
      <c r="A37" s="48" t="s">
        <v>76</v>
      </c>
      <c r="B37" s="548" t="str">
        <f>B8</f>
        <v>[à compléter]</v>
      </c>
      <c r="C37" s="549"/>
      <c r="D37" s="549"/>
      <c r="E37" s="549"/>
      <c r="F37" s="550"/>
      <c r="G37" s="537"/>
      <c r="H37" s="48" t="s">
        <v>76</v>
      </c>
      <c r="I37" s="551" t="str">
        <f>I8</f>
        <v>[à compléter]</v>
      </c>
      <c r="J37" s="552"/>
      <c r="K37" s="552"/>
      <c r="L37" s="552"/>
      <c r="M37" s="553"/>
      <c r="N37" s="542"/>
      <c r="O37" s="439"/>
      <c r="P37" s="440"/>
    </row>
    <row r="38" spans="1:16" ht="23.5" customHeight="1" x14ac:dyDescent="0.35">
      <c r="A38" s="544" t="s">
        <v>81</v>
      </c>
      <c r="B38" s="546" t="s">
        <v>31</v>
      </c>
      <c r="C38" s="428" t="s">
        <v>2</v>
      </c>
      <c r="D38" s="428"/>
      <c r="E38" s="428"/>
      <c r="F38" s="511"/>
      <c r="G38" s="538"/>
      <c r="H38" s="544" t="s">
        <v>81</v>
      </c>
      <c r="I38" s="546" t="s">
        <v>31</v>
      </c>
      <c r="J38" s="428" t="s">
        <v>2</v>
      </c>
      <c r="K38" s="428"/>
      <c r="L38" s="428"/>
      <c r="M38" s="511"/>
      <c r="N38" s="438"/>
      <c r="O38" s="439"/>
      <c r="P38" s="440"/>
    </row>
    <row r="39" spans="1:16" ht="34" customHeight="1" thickBot="1" x14ac:dyDescent="0.4">
      <c r="A39" s="545"/>
      <c r="B39" s="547"/>
      <c r="C39" s="14" t="s">
        <v>21</v>
      </c>
      <c r="D39" s="14" t="s">
        <v>21</v>
      </c>
      <c r="E39" s="14" t="s">
        <v>22</v>
      </c>
      <c r="F39" s="15" t="s">
        <v>23</v>
      </c>
      <c r="G39" s="539"/>
      <c r="H39" s="545"/>
      <c r="I39" s="547"/>
      <c r="J39" s="14" t="s">
        <v>21</v>
      </c>
      <c r="K39" s="14" t="s">
        <v>21</v>
      </c>
      <c r="L39" s="14" t="s">
        <v>22</v>
      </c>
      <c r="M39" s="15" t="s">
        <v>23</v>
      </c>
      <c r="N39" s="324"/>
      <c r="O39" s="325"/>
      <c r="P39" s="543"/>
    </row>
    <row r="40" spans="1:16" x14ac:dyDescent="0.35">
      <c r="A40" s="85" t="str">
        <f>IF(TRIM($A$7)="Bilan médicamenteux d'entrée",IF(OR('Bilan médicamenteux'!$AG42="",'Bilan médicamenteux'!$AG42="Ne pas inclure"),"",IF('Bilan médicamenteux'!$A42="","",'Bilan médicamenteux'!$A42)),IF(TRIM($A$7)="Conciliation médicamenteuse d'entrée proactive",'Fiche CM entrée proactive'!A36,IF(TRIM($A$7)="Conciliation médicamenteuse d'entrée rétroactive",'Fiche CM entrée rétroactive'!A44,"")))</f>
        <v/>
      </c>
      <c r="B40" s="86" t="str">
        <f>IF(TRIM($A$7)="Bilan médicamenteux d'entrée",IFERROR(IF(INDEX('Bilan médicamenteux'!$C42:$AF42,MATCH('Bilan médicamenteux'!$AG42,'Bilan médicamenteux'!$C$12:$AF$12,0))="","",INDEX('Bilan médicamenteux'!$C42:$AF42,MATCH('Bilan médicamenteux'!$AG42,'Bilan médicamenteux'!$C$12:$AF$12,0))),""),IF(TRIM($A$7)="Conciliation médicamenteuse d'entrée proactive",'Fiche CM entrée proactive'!B36,IF(TRIM($A$7)="Conciliation médicamenteuse d'entrée rétroactive",'Fiche CM entrée rétroactive'!B44,"")))</f>
        <v/>
      </c>
      <c r="C40" s="86" t="str">
        <f>IF(TRIM($A$7)="Bilan médicamenteux d'entrée",IFERROR(IF(INDEX('Bilan médicamenteux'!$C42:$AF42,MATCH('Bilan médicamenteux'!$AG42,'Bilan médicamenteux'!$C$12:$AF$12,0)+1)="","",INDEX('Bilan médicamenteux'!$C42:$AF42,MATCH('Bilan médicamenteux'!$AG42,'Bilan médicamenteux'!$C$12:$AF$12,0)+1)),""),IF(TRIM($A$7)="Conciliation médicamenteuse d'entrée proactive",'Fiche CM entrée proactive'!C36,IF(TRIM($A$7)="Conciliation médicamenteuse d'entrée rétroactive",'Fiche CM entrée rétroactive'!C44,"")))</f>
        <v/>
      </c>
      <c r="D40" s="86" t="str">
        <f>IF(TRIM($A$7)="Bilan médicamenteux d'entrée",IFERROR(IF(INDEX('Bilan médicamenteux'!$C42:$AF42,MATCH('Bilan médicamenteux'!$AG42,'Bilan médicamenteux'!$C$12:$AF$12,0)+2)="","",INDEX('Bilan médicamenteux'!$C42:$AF42,MATCH('Bilan médicamenteux'!$AG42,'Bilan médicamenteux'!$C$12:$AF$12,0)+2)),""),IF(TRIM($A$7)="Conciliation médicamenteuse d'entrée proactive",'Fiche CM entrée proactive'!D36,IF(TRIM($A$7)="Conciliation médicamenteuse d'entrée rétroactive",'Fiche CM entrée rétroactive'!D44,"")))</f>
        <v/>
      </c>
      <c r="E40" s="86" t="str">
        <f>IF(TRIM($A$7)="Bilan médicamenteux d'entrée",IFERROR(IF(INDEX('Bilan médicamenteux'!$C42:$AF42,MATCH('Bilan médicamenteux'!$AG42,'Bilan médicamenteux'!$C$12:$AF$12,0)+3)="","",INDEX('Bilan médicamenteux'!$C42:$AF42,MATCH('Bilan médicamenteux'!$AG42,'Bilan médicamenteux'!$C$12:$AF$12,0)+3)),""),IF(TRIM($A$7)="Conciliation médicamenteuse d'entrée proactive",'Fiche CM entrée proactive'!E36,IF(TRIM($A$7)="Conciliation médicamenteuse d'entrée rétroactive",'Fiche CM entrée rétroactive'!E44,"")))</f>
        <v/>
      </c>
      <c r="F40" s="87" t="str">
        <f>IF(TRIM($A$7)="Bilan médicamenteux d'entrée",IFERROR(IF(INDEX('Bilan médicamenteux'!$C42:$AF42,MATCH('Bilan médicamenteux'!$AG42,'Bilan médicamenteux'!$C$12:$AF$12,0)+4)="","",INDEX('Bilan médicamenteux'!$C42:$AF42,MATCH('Bilan médicamenteux'!$AG42,'Bilan médicamenteux'!$C$12:$AF$12,0)+4)),""),IF(TRIM($A$7)="Conciliation médicamenteuse d'entrée proactive",'Fiche CM entrée proactive'!F36,IF(TRIM($A$7)="Conciliation médicamenteuse d'entrée rétroactive",'Fiche CM entrée rétroactive'!F44,"")))</f>
        <v/>
      </c>
      <c r="G40" s="79"/>
      <c r="H40" s="102"/>
      <c r="I40" s="95"/>
      <c r="J40" s="95"/>
      <c r="K40" s="95"/>
      <c r="L40" s="95"/>
      <c r="M40" s="103"/>
      <c r="N40" s="563"/>
      <c r="O40" s="564"/>
      <c r="P40" s="565"/>
    </row>
    <row r="41" spans="1:16" x14ac:dyDescent="0.35">
      <c r="A41" s="85" t="str">
        <f>IF(TRIM($A$7)="Bilan médicamenteux d'entrée",IF(OR('Bilan médicamenteux'!$AG43="",'Bilan médicamenteux'!$AG43="Ne pas inclure"),"",IF('Bilan médicamenteux'!$A43="","",'Bilan médicamenteux'!$A43)),IF(TRIM($A$7)="Conciliation médicamenteuse d'entrée proactive",'Fiche CM entrée proactive'!A37,IF(TRIM($A$7)="Conciliation médicamenteuse d'entrée rétroactive",'Fiche CM entrée rétroactive'!A45,"")))</f>
        <v/>
      </c>
      <c r="B41" s="86" t="str">
        <f>IF(TRIM($A$7)="Bilan médicamenteux d'entrée",IFERROR(IF(INDEX('Bilan médicamenteux'!$C43:$AF43,MATCH('Bilan médicamenteux'!$AG43,'Bilan médicamenteux'!$C$12:$AF$12,0))="","",INDEX('Bilan médicamenteux'!$C43:$AF43,MATCH('Bilan médicamenteux'!$AG43,'Bilan médicamenteux'!$C$12:$AF$12,0))),""),IF(TRIM($A$7)="Conciliation médicamenteuse d'entrée proactive",'Fiche CM entrée proactive'!B37,IF(TRIM($A$7)="Conciliation médicamenteuse d'entrée rétroactive",'Fiche CM entrée rétroactive'!B45,"")))</f>
        <v/>
      </c>
      <c r="C41" s="86" t="str">
        <f>IF(TRIM($A$7)="Bilan médicamenteux d'entrée",IFERROR(IF(INDEX('Bilan médicamenteux'!$C43:$AF43,MATCH('Bilan médicamenteux'!$AG43,'Bilan médicamenteux'!$C$12:$AF$12,0)+1)="","",INDEX('Bilan médicamenteux'!$C43:$AF43,MATCH('Bilan médicamenteux'!$AG43,'Bilan médicamenteux'!$C$12:$AF$12,0)+1)),""),IF(TRIM($A$7)="Conciliation médicamenteuse d'entrée proactive",'Fiche CM entrée proactive'!C37,IF(TRIM($A$7)="Conciliation médicamenteuse d'entrée rétroactive",'Fiche CM entrée rétroactive'!C45,"")))</f>
        <v/>
      </c>
      <c r="D41" s="86" t="str">
        <f>IF(TRIM($A$7)="Bilan médicamenteux d'entrée",IFERROR(IF(INDEX('Bilan médicamenteux'!$C43:$AF43,MATCH('Bilan médicamenteux'!$AG43,'Bilan médicamenteux'!$C$12:$AF$12,0)+2)="","",INDEX('Bilan médicamenteux'!$C43:$AF43,MATCH('Bilan médicamenteux'!$AG43,'Bilan médicamenteux'!$C$12:$AF$12,0)+2)),""),IF(TRIM($A$7)="Conciliation médicamenteuse d'entrée proactive",'Fiche CM entrée proactive'!D37,IF(TRIM($A$7)="Conciliation médicamenteuse d'entrée rétroactive",'Fiche CM entrée rétroactive'!D45,"")))</f>
        <v/>
      </c>
      <c r="E41" s="86" t="str">
        <f>IF(TRIM($A$7)="Bilan médicamenteux d'entrée",IFERROR(IF(INDEX('Bilan médicamenteux'!$C43:$AF43,MATCH('Bilan médicamenteux'!$AG43,'Bilan médicamenteux'!$C$12:$AF$12,0)+3)="","",INDEX('Bilan médicamenteux'!$C43:$AF43,MATCH('Bilan médicamenteux'!$AG43,'Bilan médicamenteux'!$C$12:$AF$12,0)+3)),""),IF(TRIM($A$7)="Conciliation médicamenteuse d'entrée proactive",'Fiche CM entrée proactive'!E37,IF(TRIM($A$7)="Conciliation médicamenteuse d'entrée rétroactive",'Fiche CM entrée rétroactive'!E45,"")))</f>
        <v/>
      </c>
      <c r="F41" s="87" t="str">
        <f>IF(TRIM($A$7)="Bilan médicamenteux d'entrée",IFERROR(IF(INDEX('Bilan médicamenteux'!$C43:$AF43,MATCH('Bilan médicamenteux'!$AG43,'Bilan médicamenteux'!$C$12:$AF$12,0)+4)="","",INDEX('Bilan médicamenteux'!$C43:$AF43,MATCH('Bilan médicamenteux'!$AG43,'Bilan médicamenteux'!$C$12:$AF$12,0)+4)),""),IF(TRIM($A$7)="Conciliation médicamenteuse d'entrée proactive",'Fiche CM entrée proactive'!F37,IF(TRIM($A$7)="Conciliation médicamenteuse d'entrée rétroactive",'Fiche CM entrée rétroactive'!F45,"")))</f>
        <v/>
      </c>
      <c r="G41" s="81"/>
      <c r="H41" s="82"/>
      <c r="I41" s="88"/>
      <c r="J41" s="88"/>
      <c r="K41" s="88"/>
      <c r="L41" s="88"/>
      <c r="M41" s="104"/>
      <c r="N41" s="554"/>
      <c r="O41" s="555"/>
      <c r="P41" s="556"/>
    </row>
    <row r="42" spans="1:16" x14ac:dyDescent="0.35">
      <c r="A42" s="85" t="str">
        <f>IF(TRIM($A$7)="Bilan médicamenteux d'entrée",IF(OR('Bilan médicamenteux'!$AG44="",'Bilan médicamenteux'!$AG44="Ne pas inclure"),"",IF('Bilan médicamenteux'!$A44="","",'Bilan médicamenteux'!$A44)),IF(TRIM($A$7)="Conciliation médicamenteuse d'entrée proactive",'Fiche CM entrée proactive'!A38,IF(TRIM($A$7)="Conciliation médicamenteuse d'entrée rétroactive",'Fiche CM entrée rétroactive'!A46,"")))</f>
        <v/>
      </c>
      <c r="B42" s="86" t="str">
        <f>IF(TRIM($A$7)="Bilan médicamenteux d'entrée",IFERROR(IF(INDEX('Bilan médicamenteux'!$C44:$AF44,MATCH('Bilan médicamenteux'!$AG44,'Bilan médicamenteux'!$C$12:$AF$12,0))="","",INDEX('Bilan médicamenteux'!$C44:$AF44,MATCH('Bilan médicamenteux'!$AG44,'Bilan médicamenteux'!$C$12:$AF$12,0))),""),IF(TRIM($A$7)="Conciliation médicamenteuse d'entrée proactive",'Fiche CM entrée proactive'!B38,IF(TRIM($A$7)="Conciliation médicamenteuse d'entrée rétroactive",'Fiche CM entrée rétroactive'!B46,"")))</f>
        <v/>
      </c>
      <c r="C42" s="86" t="str">
        <f>IF(TRIM($A$7)="Bilan médicamenteux d'entrée",IFERROR(IF(INDEX('Bilan médicamenteux'!$C44:$AF44,MATCH('Bilan médicamenteux'!$AG44,'Bilan médicamenteux'!$C$12:$AF$12,0)+1)="","",INDEX('Bilan médicamenteux'!$C44:$AF44,MATCH('Bilan médicamenteux'!$AG44,'Bilan médicamenteux'!$C$12:$AF$12,0)+1)),""),IF(TRIM($A$7)="Conciliation médicamenteuse d'entrée proactive",'Fiche CM entrée proactive'!C38,IF(TRIM($A$7)="Conciliation médicamenteuse d'entrée rétroactive",'Fiche CM entrée rétroactive'!C46,"")))</f>
        <v/>
      </c>
      <c r="D42" s="86" t="str">
        <f>IF(TRIM($A$7)="Bilan médicamenteux d'entrée",IFERROR(IF(INDEX('Bilan médicamenteux'!$C44:$AF44,MATCH('Bilan médicamenteux'!$AG44,'Bilan médicamenteux'!$C$12:$AF$12,0)+2)="","",INDEX('Bilan médicamenteux'!$C44:$AF44,MATCH('Bilan médicamenteux'!$AG44,'Bilan médicamenteux'!$C$12:$AF$12,0)+2)),""),IF(TRIM($A$7)="Conciliation médicamenteuse d'entrée proactive",'Fiche CM entrée proactive'!D38,IF(TRIM($A$7)="Conciliation médicamenteuse d'entrée rétroactive",'Fiche CM entrée rétroactive'!D46,"")))</f>
        <v/>
      </c>
      <c r="E42" s="86" t="str">
        <f>IF(TRIM($A$7)="Bilan médicamenteux d'entrée",IFERROR(IF(INDEX('Bilan médicamenteux'!$C44:$AF44,MATCH('Bilan médicamenteux'!$AG44,'Bilan médicamenteux'!$C$12:$AF$12,0)+3)="","",INDEX('Bilan médicamenteux'!$C44:$AF44,MATCH('Bilan médicamenteux'!$AG44,'Bilan médicamenteux'!$C$12:$AF$12,0)+3)),""),IF(TRIM($A$7)="Conciliation médicamenteuse d'entrée proactive",'Fiche CM entrée proactive'!E38,IF(TRIM($A$7)="Conciliation médicamenteuse d'entrée rétroactive",'Fiche CM entrée rétroactive'!E46,"")))</f>
        <v/>
      </c>
      <c r="F42" s="87" t="str">
        <f>IF(TRIM($A$7)="Bilan médicamenteux d'entrée",IFERROR(IF(INDEX('Bilan médicamenteux'!$C44:$AF44,MATCH('Bilan médicamenteux'!$AG44,'Bilan médicamenteux'!$C$12:$AF$12,0)+4)="","",INDEX('Bilan médicamenteux'!$C44:$AF44,MATCH('Bilan médicamenteux'!$AG44,'Bilan médicamenteux'!$C$12:$AF$12,0)+4)),""),IF(TRIM($A$7)="Conciliation médicamenteuse d'entrée proactive",'Fiche CM entrée proactive'!F38,IF(TRIM($A$7)="Conciliation médicamenteuse d'entrée rétroactive",'Fiche CM entrée rétroactive'!F46,"")))</f>
        <v/>
      </c>
      <c r="G42" s="81"/>
      <c r="H42" s="82"/>
      <c r="I42" s="88"/>
      <c r="J42" s="88"/>
      <c r="K42" s="88"/>
      <c r="L42" s="88"/>
      <c r="M42" s="104"/>
      <c r="N42" s="554"/>
      <c r="O42" s="555"/>
      <c r="P42" s="556"/>
    </row>
    <row r="43" spans="1:16" x14ac:dyDescent="0.35">
      <c r="A43" s="85" t="str">
        <f>IF(TRIM($A$7)="Bilan médicamenteux d'entrée",IF(OR('Bilan médicamenteux'!$AG45="",'Bilan médicamenteux'!$AG45="Ne pas inclure"),"",IF('Bilan médicamenteux'!$A45="","",'Bilan médicamenteux'!$A45)),IF(TRIM($A$7)="Conciliation médicamenteuse d'entrée proactive",'Fiche CM entrée proactive'!A39,IF(TRIM($A$7)="Conciliation médicamenteuse d'entrée rétroactive",'Fiche CM entrée rétroactive'!A47,"")))</f>
        <v/>
      </c>
      <c r="B43" s="86" t="str">
        <f>IF(TRIM($A$7)="Bilan médicamenteux d'entrée",IFERROR(IF(INDEX('Bilan médicamenteux'!$C45:$AF45,MATCH('Bilan médicamenteux'!$AG45,'Bilan médicamenteux'!$C$12:$AF$12,0))="","",INDEX('Bilan médicamenteux'!$C45:$AF45,MATCH('Bilan médicamenteux'!$AG45,'Bilan médicamenteux'!$C$12:$AF$12,0))),""),IF(TRIM($A$7)="Conciliation médicamenteuse d'entrée proactive",'Fiche CM entrée proactive'!B39,IF(TRIM($A$7)="Conciliation médicamenteuse d'entrée rétroactive",'Fiche CM entrée rétroactive'!B47,"")))</f>
        <v/>
      </c>
      <c r="C43" s="86" t="str">
        <f>IF(TRIM($A$7)="Bilan médicamenteux d'entrée",IFERROR(IF(INDEX('Bilan médicamenteux'!$C45:$AF45,MATCH('Bilan médicamenteux'!$AG45,'Bilan médicamenteux'!$C$12:$AF$12,0)+1)="","",INDEX('Bilan médicamenteux'!$C45:$AF45,MATCH('Bilan médicamenteux'!$AG45,'Bilan médicamenteux'!$C$12:$AF$12,0)+1)),""),IF(TRIM($A$7)="Conciliation médicamenteuse d'entrée proactive",'Fiche CM entrée proactive'!C39,IF(TRIM($A$7)="Conciliation médicamenteuse d'entrée rétroactive",'Fiche CM entrée rétroactive'!C47,"")))</f>
        <v/>
      </c>
      <c r="D43" s="86" t="str">
        <f>IF(TRIM($A$7)="Bilan médicamenteux d'entrée",IFERROR(IF(INDEX('Bilan médicamenteux'!$C45:$AF45,MATCH('Bilan médicamenteux'!$AG45,'Bilan médicamenteux'!$C$12:$AF$12,0)+2)="","",INDEX('Bilan médicamenteux'!$C45:$AF45,MATCH('Bilan médicamenteux'!$AG45,'Bilan médicamenteux'!$C$12:$AF$12,0)+2)),""),IF(TRIM($A$7)="Conciliation médicamenteuse d'entrée proactive",'Fiche CM entrée proactive'!D39,IF(TRIM($A$7)="Conciliation médicamenteuse d'entrée rétroactive",'Fiche CM entrée rétroactive'!D47,"")))</f>
        <v/>
      </c>
      <c r="E43" s="86" t="str">
        <f>IF(TRIM($A$7)="Bilan médicamenteux d'entrée",IFERROR(IF(INDEX('Bilan médicamenteux'!$C45:$AF45,MATCH('Bilan médicamenteux'!$AG45,'Bilan médicamenteux'!$C$12:$AF$12,0)+3)="","",INDEX('Bilan médicamenteux'!$C45:$AF45,MATCH('Bilan médicamenteux'!$AG45,'Bilan médicamenteux'!$C$12:$AF$12,0)+3)),""),IF(TRIM($A$7)="Conciliation médicamenteuse d'entrée proactive",'Fiche CM entrée proactive'!E39,IF(TRIM($A$7)="Conciliation médicamenteuse d'entrée rétroactive",'Fiche CM entrée rétroactive'!E47,"")))</f>
        <v/>
      </c>
      <c r="F43" s="87" t="str">
        <f>IF(TRIM($A$7)="Bilan médicamenteux d'entrée",IFERROR(IF(INDEX('Bilan médicamenteux'!$C45:$AF45,MATCH('Bilan médicamenteux'!$AG45,'Bilan médicamenteux'!$C$12:$AF$12,0)+4)="","",INDEX('Bilan médicamenteux'!$C45:$AF45,MATCH('Bilan médicamenteux'!$AG45,'Bilan médicamenteux'!$C$12:$AF$12,0)+4)),""),IF(TRIM($A$7)="Conciliation médicamenteuse d'entrée proactive",'Fiche CM entrée proactive'!F39,IF(TRIM($A$7)="Conciliation médicamenteuse d'entrée rétroactive",'Fiche CM entrée rétroactive'!F47,"")))</f>
        <v/>
      </c>
      <c r="G43" s="81"/>
      <c r="H43" s="82"/>
      <c r="I43" s="88"/>
      <c r="J43" s="88"/>
      <c r="K43" s="88"/>
      <c r="L43" s="88"/>
      <c r="M43" s="104"/>
      <c r="N43" s="554"/>
      <c r="O43" s="555"/>
      <c r="P43" s="556"/>
    </row>
    <row r="44" spans="1:16" x14ac:dyDescent="0.35">
      <c r="A44" s="85" t="str">
        <f>IF(TRIM($A$7)="Bilan médicamenteux d'entrée",IF(OR('Bilan médicamenteux'!$AG46="",'Bilan médicamenteux'!$AG46="Ne pas inclure"),"",IF('Bilan médicamenteux'!$A46="","",'Bilan médicamenteux'!$A46)),IF(TRIM($A$7)="Conciliation médicamenteuse d'entrée proactive",'Fiche CM entrée proactive'!A40,IF(TRIM($A$7)="Conciliation médicamenteuse d'entrée rétroactive",'Fiche CM entrée rétroactive'!A48,"")))</f>
        <v/>
      </c>
      <c r="B44" s="86" t="str">
        <f>IF(TRIM($A$7)="Bilan médicamenteux d'entrée",IFERROR(IF(INDEX('Bilan médicamenteux'!$C46:$AF46,MATCH('Bilan médicamenteux'!$AG46,'Bilan médicamenteux'!$C$12:$AF$12,0))="","",INDEX('Bilan médicamenteux'!$C46:$AF46,MATCH('Bilan médicamenteux'!$AG46,'Bilan médicamenteux'!$C$12:$AF$12,0))),""),IF(TRIM($A$7)="Conciliation médicamenteuse d'entrée proactive",'Fiche CM entrée proactive'!B40,IF(TRIM($A$7)="Conciliation médicamenteuse d'entrée rétroactive",'Fiche CM entrée rétroactive'!B48,"")))</f>
        <v/>
      </c>
      <c r="C44" s="86" t="str">
        <f>IF(TRIM($A$7)="Bilan médicamenteux d'entrée",IFERROR(IF(INDEX('Bilan médicamenteux'!$C46:$AF46,MATCH('Bilan médicamenteux'!$AG46,'Bilan médicamenteux'!$C$12:$AF$12,0)+1)="","",INDEX('Bilan médicamenteux'!$C46:$AF46,MATCH('Bilan médicamenteux'!$AG46,'Bilan médicamenteux'!$C$12:$AF$12,0)+1)),""),IF(TRIM($A$7)="Conciliation médicamenteuse d'entrée proactive",'Fiche CM entrée proactive'!C40,IF(TRIM($A$7)="Conciliation médicamenteuse d'entrée rétroactive",'Fiche CM entrée rétroactive'!C48,"")))</f>
        <v/>
      </c>
      <c r="D44" s="86" t="str">
        <f>IF(TRIM($A$7)="Bilan médicamenteux d'entrée",IFERROR(IF(INDEX('Bilan médicamenteux'!$C46:$AF46,MATCH('Bilan médicamenteux'!$AG46,'Bilan médicamenteux'!$C$12:$AF$12,0)+2)="","",INDEX('Bilan médicamenteux'!$C46:$AF46,MATCH('Bilan médicamenteux'!$AG46,'Bilan médicamenteux'!$C$12:$AF$12,0)+2)),""),IF(TRIM($A$7)="Conciliation médicamenteuse d'entrée proactive",'Fiche CM entrée proactive'!D40,IF(TRIM($A$7)="Conciliation médicamenteuse d'entrée rétroactive",'Fiche CM entrée rétroactive'!D48,"")))</f>
        <v/>
      </c>
      <c r="E44" s="86" t="str">
        <f>IF(TRIM($A$7)="Bilan médicamenteux d'entrée",IFERROR(IF(INDEX('Bilan médicamenteux'!$C46:$AF46,MATCH('Bilan médicamenteux'!$AG46,'Bilan médicamenteux'!$C$12:$AF$12,0)+3)="","",INDEX('Bilan médicamenteux'!$C46:$AF46,MATCH('Bilan médicamenteux'!$AG46,'Bilan médicamenteux'!$C$12:$AF$12,0)+3)),""),IF(TRIM($A$7)="Conciliation médicamenteuse d'entrée proactive",'Fiche CM entrée proactive'!E40,IF(TRIM($A$7)="Conciliation médicamenteuse d'entrée rétroactive",'Fiche CM entrée rétroactive'!E48,"")))</f>
        <v/>
      </c>
      <c r="F44" s="87" t="str">
        <f>IF(TRIM($A$7)="Bilan médicamenteux d'entrée",IFERROR(IF(INDEX('Bilan médicamenteux'!$C46:$AF46,MATCH('Bilan médicamenteux'!$AG46,'Bilan médicamenteux'!$C$12:$AF$12,0)+4)="","",INDEX('Bilan médicamenteux'!$C46:$AF46,MATCH('Bilan médicamenteux'!$AG46,'Bilan médicamenteux'!$C$12:$AF$12,0)+4)),""),IF(TRIM($A$7)="Conciliation médicamenteuse d'entrée proactive",'Fiche CM entrée proactive'!F40,IF(TRIM($A$7)="Conciliation médicamenteuse d'entrée rétroactive",'Fiche CM entrée rétroactive'!F48,"")))</f>
        <v/>
      </c>
      <c r="G44" s="81"/>
      <c r="H44" s="82"/>
      <c r="I44" s="88"/>
      <c r="J44" s="88"/>
      <c r="K44" s="88"/>
      <c r="L44" s="88"/>
      <c r="M44" s="104"/>
      <c r="N44" s="554"/>
      <c r="O44" s="555"/>
      <c r="P44" s="556"/>
    </row>
    <row r="45" spans="1:16" x14ac:dyDescent="0.35">
      <c r="A45" s="85" t="str">
        <f>IF(TRIM($A$7)="Bilan médicamenteux d'entrée",IF(OR('Bilan médicamenteux'!$AG47="",'Bilan médicamenteux'!$AG47="Ne pas inclure"),"",IF('Bilan médicamenteux'!$A47="","",'Bilan médicamenteux'!$A47)),IF(TRIM($A$7)="Conciliation médicamenteuse d'entrée proactive",'Fiche CM entrée proactive'!A41,IF(TRIM($A$7)="Conciliation médicamenteuse d'entrée rétroactive",'Fiche CM entrée rétroactive'!A49,"")))</f>
        <v/>
      </c>
      <c r="B45" s="86" t="str">
        <f>IF(TRIM($A$7)="Bilan médicamenteux d'entrée",IFERROR(IF(INDEX('Bilan médicamenteux'!$C47:$AF47,MATCH('Bilan médicamenteux'!$AG47,'Bilan médicamenteux'!$C$12:$AF$12,0))="","",INDEX('Bilan médicamenteux'!$C47:$AF47,MATCH('Bilan médicamenteux'!$AG47,'Bilan médicamenteux'!$C$12:$AF$12,0))),""),IF(TRIM($A$7)="Conciliation médicamenteuse d'entrée proactive",'Fiche CM entrée proactive'!B41,IF(TRIM($A$7)="Conciliation médicamenteuse d'entrée rétroactive",'Fiche CM entrée rétroactive'!B49,"")))</f>
        <v/>
      </c>
      <c r="C45" s="86" t="str">
        <f>IF(TRIM($A$7)="Bilan médicamenteux d'entrée",IFERROR(IF(INDEX('Bilan médicamenteux'!$C47:$AF47,MATCH('Bilan médicamenteux'!$AG47,'Bilan médicamenteux'!$C$12:$AF$12,0)+1)="","",INDEX('Bilan médicamenteux'!$C47:$AF47,MATCH('Bilan médicamenteux'!$AG47,'Bilan médicamenteux'!$C$12:$AF$12,0)+1)),""),IF(TRIM($A$7)="Conciliation médicamenteuse d'entrée proactive",'Fiche CM entrée proactive'!C41,IF(TRIM($A$7)="Conciliation médicamenteuse d'entrée rétroactive",'Fiche CM entrée rétroactive'!C49,"")))</f>
        <v/>
      </c>
      <c r="D45" s="86" t="str">
        <f>IF(TRIM($A$7)="Bilan médicamenteux d'entrée",IFERROR(IF(INDEX('Bilan médicamenteux'!$C47:$AF47,MATCH('Bilan médicamenteux'!$AG47,'Bilan médicamenteux'!$C$12:$AF$12,0)+2)="","",INDEX('Bilan médicamenteux'!$C47:$AF47,MATCH('Bilan médicamenteux'!$AG47,'Bilan médicamenteux'!$C$12:$AF$12,0)+2)),""),IF(TRIM($A$7)="Conciliation médicamenteuse d'entrée proactive",'Fiche CM entrée proactive'!D41,IF(TRIM($A$7)="Conciliation médicamenteuse d'entrée rétroactive",'Fiche CM entrée rétroactive'!D49,"")))</f>
        <v/>
      </c>
      <c r="E45" s="86" t="str">
        <f>IF(TRIM($A$7)="Bilan médicamenteux d'entrée",IFERROR(IF(INDEX('Bilan médicamenteux'!$C47:$AF47,MATCH('Bilan médicamenteux'!$AG47,'Bilan médicamenteux'!$C$12:$AF$12,0)+3)="","",INDEX('Bilan médicamenteux'!$C47:$AF47,MATCH('Bilan médicamenteux'!$AG47,'Bilan médicamenteux'!$C$12:$AF$12,0)+3)),""),IF(TRIM($A$7)="Conciliation médicamenteuse d'entrée proactive",'Fiche CM entrée proactive'!E41,IF(TRIM($A$7)="Conciliation médicamenteuse d'entrée rétroactive",'Fiche CM entrée rétroactive'!E49,"")))</f>
        <v/>
      </c>
      <c r="F45" s="87" t="str">
        <f>IF(TRIM($A$7)="Bilan médicamenteux d'entrée",IFERROR(IF(INDEX('Bilan médicamenteux'!$C47:$AF47,MATCH('Bilan médicamenteux'!$AG47,'Bilan médicamenteux'!$C$12:$AF$12,0)+4)="","",INDEX('Bilan médicamenteux'!$C47:$AF47,MATCH('Bilan médicamenteux'!$AG47,'Bilan médicamenteux'!$C$12:$AF$12,0)+4)),""),IF(TRIM($A$7)="Conciliation médicamenteuse d'entrée proactive",'Fiche CM entrée proactive'!F41,IF(TRIM($A$7)="Conciliation médicamenteuse d'entrée rétroactive",'Fiche CM entrée rétroactive'!F49,"")))</f>
        <v/>
      </c>
      <c r="G45" s="81"/>
      <c r="H45" s="82"/>
      <c r="I45" s="88"/>
      <c r="J45" s="88"/>
      <c r="K45" s="88"/>
      <c r="L45" s="88"/>
      <c r="M45" s="104"/>
      <c r="N45" s="554"/>
      <c r="O45" s="555"/>
      <c r="P45" s="556"/>
    </row>
    <row r="46" spans="1:16" x14ac:dyDescent="0.35">
      <c r="A46" s="85" t="str">
        <f>IF(TRIM($A$7)="Bilan médicamenteux d'entrée",IF(OR('Bilan médicamenteux'!$AG48="",'Bilan médicamenteux'!$AG48="Ne pas inclure"),"",IF('Bilan médicamenteux'!$A48="","",'Bilan médicamenteux'!$A48)),IF(TRIM($A$7)="Conciliation médicamenteuse d'entrée proactive",'Fiche CM entrée proactive'!A42,IF(TRIM($A$7)="Conciliation médicamenteuse d'entrée rétroactive",'Fiche CM entrée rétroactive'!A50,"")))</f>
        <v/>
      </c>
      <c r="B46" s="86" t="str">
        <f>IF(TRIM($A$7)="Bilan médicamenteux d'entrée",IFERROR(IF(INDEX('Bilan médicamenteux'!$C48:$AF48,MATCH('Bilan médicamenteux'!$AG48,'Bilan médicamenteux'!$C$12:$AF$12,0))="","",INDEX('Bilan médicamenteux'!$C48:$AF48,MATCH('Bilan médicamenteux'!$AG48,'Bilan médicamenteux'!$C$12:$AF$12,0))),""),IF(TRIM($A$7)="Conciliation médicamenteuse d'entrée proactive",'Fiche CM entrée proactive'!B42,IF(TRIM($A$7)="Conciliation médicamenteuse d'entrée rétroactive",'Fiche CM entrée rétroactive'!B50,"")))</f>
        <v/>
      </c>
      <c r="C46" s="86" t="str">
        <f>IF(TRIM($A$7)="Bilan médicamenteux d'entrée",IFERROR(IF(INDEX('Bilan médicamenteux'!$C48:$AF48,MATCH('Bilan médicamenteux'!$AG48,'Bilan médicamenteux'!$C$12:$AF$12,0)+1)="","",INDEX('Bilan médicamenteux'!$C48:$AF48,MATCH('Bilan médicamenteux'!$AG48,'Bilan médicamenteux'!$C$12:$AF$12,0)+1)),""),IF(TRIM($A$7)="Conciliation médicamenteuse d'entrée proactive",'Fiche CM entrée proactive'!C42,IF(TRIM($A$7)="Conciliation médicamenteuse d'entrée rétroactive",'Fiche CM entrée rétroactive'!C50,"")))</f>
        <v/>
      </c>
      <c r="D46" s="86" t="str">
        <f>IF(TRIM($A$7)="Bilan médicamenteux d'entrée",IFERROR(IF(INDEX('Bilan médicamenteux'!$C48:$AF48,MATCH('Bilan médicamenteux'!$AG48,'Bilan médicamenteux'!$C$12:$AF$12,0)+2)="","",INDEX('Bilan médicamenteux'!$C48:$AF48,MATCH('Bilan médicamenteux'!$AG48,'Bilan médicamenteux'!$C$12:$AF$12,0)+2)),""),IF(TRIM($A$7)="Conciliation médicamenteuse d'entrée proactive",'Fiche CM entrée proactive'!D42,IF(TRIM($A$7)="Conciliation médicamenteuse d'entrée rétroactive",'Fiche CM entrée rétroactive'!D50,"")))</f>
        <v/>
      </c>
      <c r="E46" s="86" t="str">
        <f>IF(TRIM($A$7)="Bilan médicamenteux d'entrée",IFERROR(IF(INDEX('Bilan médicamenteux'!$C48:$AF48,MATCH('Bilan médicamenteux'!$AG48,'Bilan médicamenteux'!$C$12:$AF$12,0)+3)="","",INDEX('Bilan médicamenteux'!$C48:$AF48,MATCH('Bilan médicamenteux'!$AG48,'Bilan médicamenteux'!$C$12:$AF$12,0)+3)),""),IF(TRIM($A$7)="Conciliation médicamenteuse d'entrée proactive",'Fiche CM entrée proactive'!E42,IF(TRIM($A$7)="Conciliation médicamenteuse d'entrée rétroactive",'Fiche CM entrée rétroactive'!E50,"")))</f>
        <v/>
      </c>
      <c r="F46" s="87" t="str">
        <f>IF(TRIM($A$7)="Bilan médicamenteux d'entrée",IFERROR(IF(INDEX('Bilan médicamenteux'!$C48:$AF48,MATCH('Bilan médicamenteux'!$AG48,'Bilan médicamenteux'!$C$12:$AF$12,0)+4)="","",INDEX('Bilan médicamenteux'!$C48:$AF48,MATCH('Bilan médicamenteux'!$AG48,'Bilan médicamenteux'!$C$12:$AF$12,0)+4)),""),IF(TRIM($A$7)="Conciliation médicamenteuse d'entrée proactive",'Fiche CM entrée proactive'!F42,IF(TRIM($A$7)="Conciliation médicamenteuse d'entrée rétroactive",'Fiche CM entrée rétroactive'!F50,"")))</f>
        <v/>
      </c>
      <c r="G46" s="81"/>
      <c r="H46" s="82"/>
      <c r="I46" s="88"/>
      <c r="J46" s="88"/>
      <c r="K46" s="88"/>
      <c r="L46" s="88"/>
      <c r="M46" s="104"/>
      <c r="N46" s="554"/>
      <c r="O46" s="555"/>
      <c r="P46" s="556"/>
    </row>
    <row r="47" spans="1:16" x14ac:dyDescent="0.35">
      <c r="A47" s="85" t="str">
        <f>IF(TRIM($A$7)="Bilan médicamenteux d'entrée",IF(OR('Bilan médicamenteux'!$AG49="",'Bilan médicamenteux'!$AG49="Ne pas inclure"),"",IF('Bilan médicamenteux'!$A49="","",'Bilan médicamenteux'!$A49)),IF(TRIM($A$7)="Conciliation médicamenteuse d'entrée proactive",'Fiche CM entrée proactive'!A43,IF(TRIM($A$7)="Conciliation médicamenteuse d'entrée rétroactive",'Fiche CM entrée rétroactive'!A51,"")))</f>
        <v/>
      </c>
      <c r="B47" s="86" t="str">
        <f>IF(TRIM($A$7)="Bilan médicamenteux d'entrée",IFERROR(IF(INDEX('Bilan médicamenteux'!$C49:$AF49,MATCH('Bilan médicamenteux'!$AG49,'Bilan médicamenteux'!$C$12:$AF$12,0))="","",INDEX('Bilan médicamenteux'!$C49:$AF49,MATCH('Bilan médicamenteux'!$AG49,'Bilan médicamenteux'!$C$12:$AF$12,0))),""),IF(TRIM($A$7)="Conciliation médicamenteuse d'entrée proactive",'Fiche CM entrée proactive'!B43,IF(TRIM($A$7)="Conciliation médicamenteuse d'entrée rétroactive",'Fiche CM entrée rétroactive'!B51,"")))</f>
        <v/>
      </c>
      <c r="C47" s="86" t="str">
        <f>IF(TRIM($A$7)="Bilan médicamenteux d'entrée",IFERROR(IF(INDEX('Bilan médicamenteux'!$C49:$AF49,MATCH('Bilan médicamenteux'!$AG49,'Bilan médicamenteux'!$C$12:$AF$12,0)+1)="","",INDEX('Bilan médicamenteux'!$C49:$AF49,MATCH('Bilan médicamenteux'!$AG49,'Bilan médicamenteux'!$C$12:$AF$12,0)+1)),""),IF(TRIM($A$7)="Conciliation médicamenteuse d'entrée proactive",'Fiche CM entrée proactive'!C43,IF(TRIM($A$7)="Conciliation médicamenteuse d'entrée rétroactive",'Fiche CM entrée rétroactive'!C51,"")))</f>
        <v/>
      </c>
      <c r="D47" s="86" t="str">
        <f>IF(TRIM($A$7)="Bilan médicamenteux d'entrée",IFERROR(IF(INDEX('Bilan médicamenteux'!$C49:$AF49,MATCH('Bilan médicamenteux'!$AG49,'Bilan médicamenteux'!$C$12:$AF$12,0)+2)="","",INDEX('Bilan médicamenteux'!$C49:$AF49,MATCH('Bilan médicamenteux'!$AG49,'Bilan médicamenteux'!$C$12:$AF$12,0)+2)),""),IF(TRIM($A$7)="Conciliation médicamenteuse d'entrée proactive",'Fiche CM entrée proactive'!D43,IF(TRIM($A$7)="Conciliation médicamenteuse d'entrée rétroactive",'Fiche CM entrée rétroactive'!D51,"")))</f>
        <v/>
      </c>
      <c r="E47" s="86" t="str">
        <f>IF(TRIM($A$7)="Bilan médicamenteux d'entrée",IFERROR(IF(INDEX('Bilan médicamenteux'!$C49:$AF49,MATCH('Bilan médicamenteux'!$AG49,'Bilan médicamenteux'!$C$12:$AF$12,0)+3)="","",INDEX('Bilan médicamenteux'!$C49:$AF49,MATCH('Bilan médicamenteux'!$AG49,'Bilan médicamenteux'!$C$12:$AF$12,0)+3)),""),IF(TRIM($A$7)="Conciliation médicamenteuse d'entrée proactive",'Fiche CM entrée proactive'!E43,IF(TRIM($A$7)="Conciliation médicamenteuse d'entrée rétroactive",'Fiche CM entrée rétroactive'!E51,"")))</f>
        <v/>
      </c>
      <c r="F47" s="87" t="str">
        <f>IF(TRIM($A$7)="Bilan médicamenteux d'entrée",IFERROR(IF(INDEX('Bilan médicamenteux'!$C49:$AF49,MATCH('Bilan médicamenteux'!$AG49,'Bilan médicamenteux'!$C$12:$AF$12,0)+4)="","",INDEX('Bilan médicamenteux'!$C49:$AF49,MATCH('Bilan médicamenteux'!$AG49,'Bilan médicamenteux'!$C$12:$AF$12,0)+4)),""),IF(TRIM($A$7)="Conciliation médicamenteuse d'entrée proactive",'Fiche CM entrée proactive'!F43,IF(TRIM($A$7)="Conciliation médicamenteuse d'entrée rétroactive",'Fiche CM entrée rétroactive'!F51,"")))</f>
        <v/>
      </c>
      <c r="G47" s="81"/>
      <c r="H47" s="82"/>
      <c r="I47" s="88"/>
      <c r="J47" s="88"/>
      <c r="K47" s="88"/>
      <c r="L47" s="88"/>
      <c r="M47" s="104"/>
      <c r="N47" s="554"/>
      <c r="O47" s="555"/>
      <c r="P47" s="556"/>
    </row>
    <row r="48" spans="1:16" x14ac:dyDescent="0.35">
      <c r="A48" s="85" t="str">
        <f>IF(TRIM($A$7)="Bilan médicamenteux d'entrée",IF(OR('Bilan médicamenteux'!$AG50="",'Bilan médicamenteux'!$AG50="Ne pas inclure"),"",IF('Bilan médicamenteux'!$A50="","",'Bilan médicamenteux'!$A50)),IF(TRIM($A$7)="Conciliation médicamenteuse d'entrée proactive",'Fiche CM entrée proactive'!A44,IF(TRIM($A$7)="Conciliation médicamenteuse d'entrée rétroactive",'Fiche CM entrée rétroactive'!A52,"")))</f>
        <v/>
      </c>
      <c r="B48" s="86" t="str">
        <f>IF(TRIM($A$7)="Bilan médicamenteux d'entrée",IFERROR(IF(INDEX('Bilan médicamenteux'!$C50:$AF50,MATCH('Bilan médicamenteux'!$AG50,'Bilan médicamenteux'!$C$12:$AF$12,0))="","",INDEX('Bilan médicamenteux'!$C50:$AF50,MATCH('Bilan médicamenteux'!$AG50,'Bilan médicamenteux'!$C$12:$AF$12,0))),""),IF(TRIM($A$7)="Conciliation médicamenteuse d'entrée proactive",'Fiche CM entrée proactive'!B44,IF(TRIM($A$7)="Conciliation médicamenteuse d'entrée rétroactive",'Fiche CM entrée rétroactive'!B52,"")))</f>
        <v/>
      </c>
      <c r="C48" s="86" t="str">
        <f>IF(TRIM($A$7)="Bilan médicamenteux d'entrée",IFERROR(IF(INDEX('Bilan médicamenteux'!$C50:$AF50,MATCH('Bilan médicamenteux'!$AG50,'Bilan médicamenteux'!$C$12:$AF$12,0)+1)="","",INDEX('Bilan médicamenteux'!$C50:$AF50,MATCH('Bilan médicamenteux'!$AG50,'Bilan médicamenteux'!$C$12:$AF$12,0)+1)),""),IF(TRIM($A$7)="Conciliation médicamenteuse d'entrée proactive",'Fiche CM entrée proactive'!C44,IF(TRIM($A$7)="Conciliation médicamenteuse d'entrée rétroactive",'Fiche CM entrée rétroactive'!C52,"")))</f>
        <v/>
      </c>
      <c r="D48" s="86" t="str">
        <f>IF(TRIM($A$7)="Bilan médicamenteux d'entrée",IFERROR(IF(INDEX('Bilan médicamenteux'!$C50:$AF50,MATCH('Bilan médicamenteux'!$AG50,'Bilan médicamenteux'!$C$12:$AF$12,0)+2)="","",INDEX('Bilan médicamenteux'!$C50:$AF50,MATCH('Bilan médicamenteux'!$AG50,'Bilan médicamenteux'!$C$12:$AF$12,0)+2)),""),IF(TRIM($A$7)="Conciliation médicamenteuse d'entrée proactive",'Fiche CM entrée proactive'!D44,IF(TRIM($A$7)="Conciliation médicamenteuse d'entrée rétroactive",'Fiche CM entrée rétroactive'!D52,"")))</f>
        <v/>
      </c>
      <c r="E48" s="86" t="str">
        <f>IF(TRIM($A$7)="Bilan médicamenteux d'entrée",IFERROR(IF(INDEX('Bilan médicamenteux'!$C50:$AF50,MATCH('Bilan médicamenteux'!$AG50,'Bilan médicamenteux'!$C$12:$AF$12,0)+3)="","",INDEX('Bilan médicamenteux'!$C50:$AF50,MATCH('Bilan médicamenteux'!$AG50,'Bilan médicamenteux'!$C$12:$AF$12,0)+3)),""),IF(TRIM($A$7)="Conciliation médicamenteuse d'entrée proactive",'Fiche CM entrée proactive'!E44,IF(TRIM($A$7)="Conciliation médicamenteuse d'entrée rétroactive",'Fiche CM entrée rétroactive'!E52,"")))</f>
        <v/>
      </c>
      <c r="F48" s="87" t="str">
        <f>IF(TRIM($A$7)="Bilan médicamenteux d'entrée",IFERROR(IF(INDEX('Bilan médicamenteux'!$C50:$AF50,MATCH('Bilan médicamenteux'!$AG50,'Bilan médicamenteux'!$C$12:$AF$12,0)+4)="","",INDEX('Bilan médicamenteux'!$C50:$AF50,MATCH('Bilan médicamenteux'!$AG50,'Bilan médicamenteux'!$C$12:$AF$12,0)+4)),""),IF(TRIM($A$7)="Conciliation médicamenteuse d'entrée proactive",'Fiche CM entrée proactive'!F44,IF(TRIM($A$7)="Conciliation médicamenteuse d'entrée rétroactive",'Fiche CM entrée rétroactive'!F52,"")))</f>
        <v/>
      </c>
      <c r="G48" s="81"/>
      <c r="H48" s="82"/>
      <c r="I48" s="88"/>
      <c r="J48" s="88"/>
      <c r="K48" s="88"/>
      <c r="L48" s="88"/>
      <c r="M48" s="104"/>
      <c r="N48" s="554"/>
      <c r="O48" s="555"/>
      <c r="P48" s="556"/>
    </row>
    <row r="49" spans="1:16" x14ac:dyDescent="0.35">
      <c r="A49" s="85" t="str">
        <f>IF(TRIM($A$7)="Bilan médicamenteux d'entrée",IF(OR('Bilan médicamenteux'!$AG51="",'Bilan médicamenteux'!$AG51="Ne pas inclure"),"",IF('Bilan médicamenteux'!$A51="","",'Bilan médicamenteux'!$A51)),IF(TRIM($A$7)="Conciliation médicamenteuse d'entrée proactive",'Fiche CM entrée proactive'!A45,IF(TRIM($A$7)="Conciliation médicamenteuse d'entrée rétroactive",'Fiche CM entrée rétroactive'!A53,"")))</f>
        <v/>
      </c>
      <c r="B49" s="86" t="str">
        <f>IF(TRIM($A$7)="Bilan médicamenteux d'entrée",IFERROR(IF(INDEX('Bilan médicamenteux'!$C51:$AF51,MATCH('Bilan médicamenteux'!$AG51,'Bilan médicamenteux'!$C$12:$AF$12,0))="","",INDEX('Bilan médicamenteux'!$C51:$AF51,MATCH('Bilan médicamenteux'!$AG51,'Bilan médicamenteux'!$C$12:$AF$12,0))),""),IF(TRIM($A$7)="Conciliation médicamenteuse d'entrée proactive",'Fiche CM entrée proactive'!B45,IF(TRIM($A$7)="Conciliation médicamenteuse d'entrée rétroactive",'Fiche CM entrée rétroactive'!B53,"")))</f>
        <v/>
      </c>
      <c r="C49" s="86" t="str">
        <f>IF(TRIM($A$7)="Bilan médicamenteux d'entrée",IFERROR(IF(INDEX('Bilan médicamenteux'!$C51:$AF51,MATCH('Bilan médicamenteux'!$AG51,'Bilan médicamenteux'!$C$12:$AF$12,0)+1)="","",INDEX('Bilan médicamenteux'!$C51:$AF51,MATCH('Bilan médicamenteux'!$AG51,'Bilan médicamenteux'!$C$12:$AF$12,0)+1)),""),IF(TRIM($A$7)="Conciliation médicamenteuse d'entrée proactive",'Fiche CM entrée proactive'!C45,IF(TRIM($A$7)="Conciliation médicamenteuse d'entrée rétroactive",'Fiche CM entrée rétroactive'!C53,"")))</f>
        <v/>
      </c>
      <c r="D49" s="86" t="str">
        <f>IF(TRIM($A$7)="Bilan médicamenteux d'entrée",IFERROR(IF(INDEX('Bilan médicamenteux'!$C51:$AF51,MATCH('Bilan médicamenteux'!$AG51,'Bilan médicamenteux'!$C$12:$AF$12,0)+2)="","",INDEX('Bilan médicamenteux'!$C51:$AF51,MATCH('Bilan médicamenteux'!$AG51,'Bilan médicamenteux'!$C$12:$AF$12,0)+2)),""),IF(TRIM($A$7)="Conciliation médicamenteuse d'entrée proactive",'Fiche CM entrée proactive'!D45,IF(TRIM($A$7)="Conciliation médicamenteuse d'entrée rétroactive",'Fiche CM entrée rétroactive'!D53,"")))</f>
        <v/>
      </c>
      <c r="E49" s="86" t="str">
        <f>IF(TRIM($A$7)="Bilan médicamenteux d'entrée",IFERROR(IF(INDEX('Bilan médicamenteux'!$C51:$AF51,MATCH('Bilan médicamenteux'!$AG51,'Bilan médicamenteux'!$C$12:$AF$12,0)+3)="","",INDEX('Bilan médicamenteux'!$C51:$AF51,MATCH('Bilan médicamenteux'!$AG51,'Bilan médicamenteux'!$C$12:$AF$12,0)+3)),""),IF(TRIM($A$7)="Conciliation médicamenteuse d'entrée proactive",'Fiche CM entrée proactive'!E45,IF(TRIM($A$7)="Conciliation médicamenteuse d'entrée rétroactive",'Fiche CM entrée rétroactive'!E53,"")))</f>
        <v/>
      </c>
      <c r="F49" s="87" t="str">
        <f>IF(TRIM($A$7)="Bilan médicamenteux d'entrée",IFERROR(IF(INDEX('Bilan médicamenteux'!$C51:$AF51,MATCH('Bilan médicamenteux'!$AG51,'Bilan médicamenteux'!$C$12:$AF$12,0)+4)="","",INDEX('Bilan médicamenteux'!$C51:$AF51,MATCH('Bilan médicamenteux'!$AG51,'Bilan médicamenteux'!$C$12:$AF$12,0)+4)),""),IF(TRIM($A$7)="Conciliation médicamenteuse d'entrée proactive",'Fiche CM entrée proactive'!F45,IF(TRIM($A$7)="Conciliation médicamenteuse d'entrée rétroactive",'Fiche CM entrée rétroactive'!F53,"")))</f>
        <v/>
      </c>
      <c r="G49" s="81"/>
      <c r="H49" s="82"/>
      <c r="I49" s="88"/>
      <c r="J49" s="88"/>
      <c r="K49" s="88"/>
      <c r="L49" s="88"/>
      <c r="M49" s="104"/>
      <c r="N49" s="554"/>
      <c r="O49" s="555"/>
      <c r="P49" s="556"/>
    </row>
    <row r="50" spans="1:16" x14ac:dyDescent="0.35">
      <c r="A50" s="85" t="str">
        <f>IF(TRIM($A$7)="Bilan médicamenteux d'entrée",IF(OR('Bilan médicamenteux'!$AG52="",'Bilan médicamenteux'!$AG52="Ne pas inclure"),"",IF('Bilan médicamenteux'!$A52="","",'Bilan médicamenteux'!$A52)),IF(TRIM($A$7)="Conciliation médicamenteuse d'entrée proactive",'Fiche CM entrée proactive'!A46,IF(TRIM($A$7)="Conciliation médicamenteuse d'entrée rétroactive",'Fiche CM entrée rétroactive'!A54,"")))</f>
        <v/>
      </c>
      <c r="B50" s="86" t="str">
        <f>IF(TRIM($A$7)="Bilan médicamenteux d'entrée",IFERROR(IF(INDEX('Bilan médicamenteux'!$C52:$AF52,MATCH('Bilan médicamenteux'!$AG52,'Bilan médicamenteux'!$C$12:$AF$12,0))="","",INDEX('Bilan médicamenteux'!$C52:$AF52,MATCH('Bilan médicamenteux'!$AG52,'Bilan médicamenteux'!$C$12:$AF$12,0))),""),IF(TRIM($A$7)="Conciliation médicamenteuse d'entrée proactive",'Fiche CM entrée proactive'!B46,IF(TRIM($A$7)="Conciliation médicamenteuse d'entrée rétroactive",'Fiche CM entrée rétroactive'!B54,"")))</f>
        <v/>
      </c>
      <c r="C50" s="86" t="str">
        <f>IF(TRIM($A$7)="Bilan médicamenteux d'entrée",IFERROR(IF(INDEX('Bilan médicamenteux'!$C52:$AF52,MATCH('Bilan médicamenteux'!$AG52,'Bilan médicamenteux'!$C$12:$AF$12,0)+1)="","",INDEX('Bilan médicamenteux'!$C52:$AF52,MATCH('Bilan médicamenteux'!$AG52,'Bilan médicamenteux'!$C$12:$AF$12,0)+1)),""),IF(TRIM($A$7)="Conciliation médicamenteuse d'entrée proactive",'Fiche CM entrée proactive'!C46,IF(TRIM($A$7)="Conciliation médicamenteuse d'entrée rétroactive",'Fiche CM entrée rétroactive'!C54,"")))</f>
        <v/>
      </c>
      <c r="D50" s="86" t="str">
        <f>IF(TRIM($A$7)="Bilan médicamenteux d'entrée",IFERROR(IF(INDEX('Bilan médicamenteux'!$C52:$AF52,MATCH('Bilan médicamenteux'!$AG52,'Bilan médicamenteux'!$C$12:$AF$12,0)+2)="","",INDEX('Bilan médicamenteux'!$C52:$AF52,MATCH('Bilan médicamenteux'!$AG52,'Bilan médicamenteux'!$C$12:$AF$12,0)+2)),""),IF(TRIM($A$7)="Conciliation médicamenteuse d'entrée proactive",'Fiche CM entrée proactive'!D46,IF(TRIM($A$7)="Conciliation médicamenteuse d'entrée rétroactive",'Fiche CM entrée rétroactive'!D54,"")))</f>
        <v/>
      </c>
      <c r="E50" s="86" t="str">
        <f>IF(TRIM($A$7)="Bilan médicamenteux d'entrée",IFERROR(IF(INDEX('Bilan médicamenteux'!$C52:$AF52,MATCH('Bilan médicamenteux'!$AG52,'Bilan médicamenteux'!$C$12:$AF$12,0)+3)="","",INDEX('Bilan médicamenteux'!$C52:$AF52,MATCH('Bilan médicamenteux'!$AG52,'Bilan médicamenteux'!$C$12:$AF$12,0)+3)),""),IF(TRIM($A$7)="Conciliation médicamenteuse d'entrée proactive",'Fiche CM entrée proactive'!E46,IF(TRIM($A$7)="Conciliation médicamenteuse d'entrée rétroactive",'Fiche CM entrée rétroactive'!E54,"")))</f>
        <v/>
      </c>
      <c r="F50" s="87" t="str">
        <f>IF(TRIM($A$7)="Bilan médicamenteux d'entrée",IFERROR(IF(INDEX('Bilan médicamenteux'!$C52:$AF52,MATCH('Bilan médicamenteux'!$AG52,'Bilan médicamenteux'!$C$12:$AF$12,0)+4)="","",INDEX('Bilan médicamenteux'!$C52:$AF52,MATCH('Bilan médicamenteux'!$AG52,'Bilan médicamenteux'!$C$12:$AF$12,0)+4)),""),IF(TRIM($A$7)="Conciliation médicamenteuse d'entrée proactive",'Fiche CM entrée proactive'!F46,IF(TRIM($A$7)="Conciliation médicamenteuse d'entrée rétroactive",'Fiche CM entrée rétroactive'!F54,"")))</f>
        <v/>
      </c>
      <c r="G50" s="81"/>
      <c r="H50" s="82"/>
      <c r="I50" s="88"/>
      <c r="J50" s="88"/>
      <c r="K50" s="88"/>
      <c r="L50" s="88"/>
      <c r="M50" s="104"/>
      <c r="N50" s="554"/>
      <c r="O50" s="555"/>
      <c r="P50" s="556"/>
    </row>
    <row r="51" spans="1:16" ht="15" thickBot="1" x14ac:dyDescent="0.4">
      <c r="A51" s="85" t="str">
        <f>IF(TRIM($A$7)="Bilan médicamenteux d'entrée",IF(OR('Bilan médicamenteux'!$AG53="",'Bilan médicamenteux'!$AG53="Ne pas inclure"),"",IF('Bilan médicamenteux'!$A53="","",'Bilan médicamenteux'!$A53)),IF(TRIM($A$7)="Conciliation médicamenteuse d'entrée proactive",'Fiche CM entrée proactive'!A47,IF(TRIM($A$7)="Conciliation médicamenteuse d'entrée rétroactive",'Fiche CM entrée rétroactive'!A55,"")))</f>
        <v/>
      </c>
      <c r="B51" s="86" t="str">
        <f>IF(TRIM($A$7)="Bilan médicamenteux d'entrée",IFERROR(IF(INDEX('Bilan médicamenteux'!$C53:$AF53,MATCH('Bilan médicamenteux'!$AG53,'Bilan médicamenteux'!$C$12:$AF$12,0))="","",INDEX('Bilan médicamenteux'!$C53:$AF53,MATCH('Bilan médicamenteux'!$AG53,'Bilan médicamenteux'!$C$12:$AF$12,0))),""),IF(TRIM($A$7)="Conciliation médicamenteuse d'entrée proactive",'Fiche CM entrée proactive'!B47,IF(TRIM($A$7)="Conciliation médicamenteuse d'entrée rétroactive",'Fiche CM entrée rétroactive'!B55,"")))</f>
        <v/>
      </c>
      <c r="C51" s="86" t="str">
        <f>IF(TRIM($A$7)="Bilan médicamenteux d'entrée",IFERROR(IF(INDEX('Bilan médicamenteux'!$C53:$AF53,MATCH('Bilan médicamenteux'!$AG53,'Bilan médicamenteux'!$C$12:$AF$12,0)+1)="","",INDEX('Bilan médicamenteux'!$C53:$AF53,MATCH('Bilan médicamenteux'!$AG53,'Bilan médicamenteux'!$C$12:$AF$12,0)+1)),""),IF(TRIM($A$7)="Conciliation médicamenteuse d'entrée proactive",'Fiche CM entrée proactive'!C47,IF(TRIM($A$7)="Conciliation médicamenteuse d'entrée rétroactive",'Fiche CM entrée rétroactive'!C55,"")))</f>
        <v/>
      </c>
      <c r="D51" s="86" t="str">
        <f>IF(TRIM($A$7)="Bilan médicamenteux d'entrée",IFERROR(IF(INDEX('Bilan médicamenteux'!$C53:$AF53,MATCH('Bilan médicamenteux'!$AG53,'Bilan médicamenteux'!$C$12:$AF$12,0)+2)="","",INDEX('Bilan médicamenteux'!$C53:$AF53,MATCH('Bilan médicamenteux'!$AG53,'Bilan médicamenteux'!$C$12:$AF$12,0)+2)),""),IF(TRIM($A$7)="Conciliation médicamenteuse d'entrée proactive",'Fiche CM entrée proactive'!D47,IF(TRIM($A$7)="Conciliation médicamenteuse d'entrée rétroactive",'Fiche CM entrée rétroactive'!D55,"")))</f>
        <v/>
      </c>
      <c r="E51" s="86" t="str">
        <f>IF(TRIM($A$7)="Bilan médicamenteux d'entrée",IFERROR(IF(INDEX('Bilan médicamenteux'!$C53:$AF53,MATCH('Bilan médicamenteux'!$AG53,'Bilan médicamenteux'!$C$12:$AF$12,0)+3)="","",INDEX('Bilan médicamenteux'!$C53:$AF53,MATCH('Bilan médicamenteux'!$AG53,'Bilan médicamenteux'!$C$12:$AF$12,0)+3)),""),IF(TRIM($A$7)="Conciliation médicamenteuse d'entrée proactive",'Fiche CM entrée proactive'!E47,IF(TRIM($A$7)="Conciliation médicamenteuse d'entrée rétroactive",'Fiche CM entrée rétroactive'!E55,"")))</f>
        <v/>
      </c>
      <c r="F51" s="87" t="str">
        <f>IF(TRIM($A$7)="Bilan médicamenteux d'entrée",IFERROR(IF(INDEX('Bilan médicamenteux'!$C53:$AF53,MATCH('Bilan médicamenteux'!$AG53,'Bilan médicamenteux'!$C$12:$AF$12,0)+4)="","",INDEX('Bilan médicamenteux'!$C53:$AF53,MATCH('Bilan médicamenteux'!$AG53,'Bilan médicamenteux'!$C$12:$AF$12,0)+4)),""),IF(TRIM($A$7)="Conciliation médicamenteuse d'entrée proactive",'Fiche CM entrée proactive'!F47,IF(TRIM($A$7)="Conciliation médicamenteuse d'entrée rétroactive",'Fiche CM entrée rétroactive'!F55,"")))</f>
        <v/>
      </c>
      <c r="G51" s="81"/>
      <c r="H51" s="82"/>
      <c r="I51" s="88"/>
      <c r="J51" s="88"/>
      <c r="K51" s="88"/>
      <c r="L51" s="88"/>
      <c r="M51" s="104"/>
      <c r="N51" s="554"/>
      <c r="O51" s="555"/>
      <c r="P51" s="556"/>
    </row>
    <row r="52" spans="1:16" ht="15" thickBot="1" x14ac:dyDescent="0.4">
      <c r="A52" s="599" t="s">
        <v>84</v>
      </c>
      <c r="B52" s="525"/>
      <c r="C52" s="525"/>
      <c r="D52" s="525"/>
      <c r="E52" s="525"/>
      <c r="F52" s="525"/>
      <c r="G52" s="525"/>
      <c r="H52" s="525"/>
      <c r="I52" s="525"/>
      <c r="J52" s="525"/>
      <c r="K52" s="525"/>
      <c r="L52" s="525"/>
      <c r="M52" s="526"/>
      <c r="N52" s="192" t="s">
        <v>41</v>
      </c>
      <c r="O52" s="193"/>
      <c r="P52" s="223"/>
    </row>
    <row r="53" spans="1:16" ht="15" thickBot="1" x14ac:dyDescent="0.4">
      <c r="A53" s="96" t="str">
        <f>IF(A32="","",A32)</f>
        <v/>
      </c>
      <c r="B53" s="527" t="str">
        <f>IF(B32="","",B32)</f>
        <v/>
      </c>
      <c r="C53" s="527"/>
      <c r="D53" s="527"/>
      <c r="E53" s="527"/>
      <c r="F53" s="527"/>
      <c r="G53" s="97" t="str">
        <f>IF(G32="","",G32)</f>
        <v/>
      </c>
      <c r="H53" s="97" t="str">
        <f>IF(H32="","",H32)</f>
        <v/>
      </c>
      <c r="I53" s="527" t="str">
        <f>IF(I32="","",I32)</f>
        <v/>
      </c>
      <c r="J53" s="527"/>
      <c r="K53" s="527"/>
      <c r="L53" s="527"/>
      <c r="M53" s="528"/>
      <c r="N53" s="194"/>
      <c r="O53" s="195"/>
      <c r="P53" s="224"/>
    </row>
    <row r="54" spans="1:16" x14ac:dyDescent="0.35">
      <c r="A54" s="98" t="str">
        <f t="shared" ref="A54:B55" si="0">IF(A33="","",A33)</f>
        <v/>
      </c>
      <c r="B54" s="520" t="str">
        <f t="shared" si="0"/>
        <v/>
      </c>
      <c r="C54" s="520"/>
      <c r="D54" s="520"/>
      <c r="E54" s="520"/>
      <c r="F54" s="520"/>
      <c r="G54" s="99" t="str">
        <f t="shared" ref="G54:I55" si="1">IF(G33="","",G33)</f>
        <v/>
      </c>
      <c r="H54" s="99" t="str">
        <f t="shared" si="1"/>
        <v/>
      </c>
      <c r="I54" s="520" t="str">
        <f t="shared" si="1"/>
        <v/>
      </c>
      <c r="J54" s="520"/>
      <c r="K54" s="520"/>
      <c r="L54" s="520"/>
      <c r="M54" s="521"/>
      <c r="N54" s="201" t="s">
        <v>88</v>
      </c>
      <c r="O54" s="206"/>
      <c r="P54" s="225"/>
    </row>
    <row r="55" spans="1:16" ht="15" thickBot="1" x14ac:dyDescent="0.4">
      <c r="A55" s="100" t="str">
        <f t="shared" si="0"/>
        <v/>
      </c>
      <c r="B55" s="522" t="str">
        <f t="shared" si="0"/>
        <v/>
      </c>
      <c r="C55" s="522"/>
      <c r="D55" s="522"/>
      <c r="E55" s="522"/>
      <c r="F55" s="522"/>
      <c r="G55" s="101" t="str">
        <f t="shared" si="1"/>
        <v/>
      </c>
      <c r="H55" s="101" t="str">
        <f t="shared" si="1"/>
        <v/>
      </c>
      <c r="I55" s="522" t="str">
        <f t="shared" si="1"/>
        <v/>
      </c>
      <c r="J55" s="522"/>
      <c r="K55" s="522"/>
      <c r="L55" s="522"/>
      <c r="M55" s="523"/>
      <c r="N55" s="194"/>
      <c r="O55" s="195"/>
      <c r="P55" s="196"/>
    </row>
    <row r="56" spans="1:16" x14ac:dyDescent="0.35">
      <c r="A56" s="3" t="s">
        <v>27</v>
      </c>
      <c r="B56" s="3"/>
      <c r="C56" s="3"/>
      <c r="D56" s="3"/>
      <c r="E56" s="3"/>
      <c r="F56" s="3"/>
      <c r="G56" s="46"/>
      <c r="H56" s="3"/>
      <c r="I56" s="3"/>
      <c r="J56" s="3"/>
      <c r="K56" s="509" t="s">
        <v>40</v>
      </c>
      <c r="L56" s="510"/>
      <c r="M56" s="510"/>
      <c r="N56" s="510"/>
      <c r="O56" s="510"/>
      <c r="P56" s="510"/>
    </row>
  </sheetData>
  <mergeCells count="92">
    <mergeCell ref="K1:N1"/>
    <mergeCell ref="K2:N2"/>
    <mergeCell ref="K3:N3"/>
    <mergeCell ref="K4:N4"/>
    <mergeCell ref="K5:N5"/>
    <mergeCell ref="H1:J1"/>
    <mergeCell ref="H2:J2"/>
    <mergeCell ref="H3:J3"/>
    <mergeCell ref="H4:J4"/>
    <mergeCell ref="H5:J5"/>
    <mergeCell ref="E1:G1"/>
    <mergeCell ref="E2:G2"/>
    <mergeCell ref="E3:G3"/>
    <mergeCell ref="A7:F7"/>
    <mergeCell ref="G7:G10"/>
    <mergeCell ref="B1:D1"/>
    <mergeCell ref="B2:D2"/>
    <mergeCell ref="B3:D3"/>
    <mergeCell ref="B4:D4"/>
    <mergeCell ref="B5:D5"/>
    <mergeCell ref="B8:F8"/>
    <mergeCell ref="E4:G4"/>
    <mergeCell ref="E5:G5"/>
    <mergeCell ref="N11:P11"/>
    <mergeCell ref="N12:P12"/>
    <mergeCell ref="N13:P13"/>
    <mergeCell ref="N14:P14"/>
    <mergeCell ref="N15:P15"/>
    <mergeCell ref="H7:M7"/>
    <mergeCell ref="N7:P10"/>
    <mergeCell ref="A9:A10"/>
    <mergeCell ref="B9:B10"/>
    <mergeCell ref="C9:F9"/>
    <mergeCell ref="H9:H10"/>
    <mergeCell ref="I9:I10"/>
    <mergeCell ref="J9:M9"/>
    <mergeCell ref="I8:M8"/>
    <mergeCell ref="N16:P16"/>
    <mergeCell ref="N17:P17"/>
    <mergeCell ref="N18:P18"/>
    <mergeCell ref="N19:P19"/>
    <mergeCell ref="N20:P20"/>
    <mergeCell ref="N21:P21"/>
    <mergeCell ref="N24:P24"/>
    <mergeCell ref="N25:P25"/>
    <mergeCell ref="N26:P26"/>
    <mergeCell ref="N27:P27"/>
    <mergeCell ref="N23:P23"/>
    <mergeCell ref="N22:P22"/>
    <mergeCell ref="N35:P35"/>
    <mergeCell ref="N28:P28"/>
    <mergeCell ref="N29:P29"/>
    <mergeCell ref="N30:P30"/>
    <mergeCell ref="N44:P44"/>
    <mergeCell ref="N40:P40"/>
    <mergeCell ref="N41:P41"/>
    <mergeCell ref="N43:P43"/>
    <mergeCell ref="N42:P42"/>
    <mergeCell ref="K56:P56"/>
    <mergeCell ref="N51:P51"/>
    <mergeCell ref="N45:P45"/>
    <mergeCell ref="N46:P46"/>
    <mergeCell ref="N47:P47"/>
    <mergeCell ref="N48:P48"/>
    <mergeCell ref="N49:P49"/>
    <mergeCell ref="N50:P50"/>
    <mergeCell ref="N36:P39"/>
    <mergeCell ref="A38:A39"/>
    <mergeCell ref="B38:B39"/>
    <mergeCell ref="C38:F38"/>
    <mergeCell ref="H38:H39"/>
    <mergeCell ref="I38:I39"/>
    <mergeCell ref="J38:M38"/>
    <mergeCell ref="B37:F37"/>
    <mergeCell ref="I37:M37"/>
    <mergeCell ref="A31:M31"/>
    <mergeCell ref="B32:F32"/>
    <mergeCell ref="I32:M32"/>
    <mergeCell ref="B33:F33"/>
    <mergeCell ref="I33:M33"/>
    <mergeCell ref="B54:F54"/>
    <mergeCell ref="I54:M54"/>
    <mergeCell ref="B55:F55"/>
    <mergeCell ref="I55:M55"/>
    <mergeCell ref="B34:F34"/>
    <mergeCell ref="I34:M34"/>
    <mergeCell ref="A52:M52"/>
    <mergeCell ref="B53:F53"/>
    <mergeCell ref="I53:M53"/>
    <mergeCell ref="A36:F36"/>
    <mergeCell ref="G36:G39"/>
    <mergeCell ref="H36:M36"/>
  </mergeCells>
  <conditionalFormatting sqref="G11:G30 G40:G51">
    <cfRule type="expression" dxfId="8" priority="14">
      <formula>AND($A11&lt;&gt;"",$A11=$H11,$B11=$I11,$C11=$J11,$D11=$K11,$E11=$L11,$F11=$M11)</formula>
    </cfRule>
  </conditionalFormatting>
  <conditionalFormatting sqref="B37 I37">
    <cfRule type="containsText" dxfId="7" priority="10" operator="containsText" text="[à compléter]">
      <formula>NOT(ISERROR(SEARCH("[à compléter]",B37)))</formula>
    </cfRule>
  </conditionalFormatting>
  <conditionalFormatting sqref="A7 A36">
    <cfRule type="containsText" dxfId="6" priority="9" operator="containsText" text="Source à sélectionner : ">
      <formula>NOT(ISERROR(SEARCH("Source à sélectionner : ",A7)))</formula>
    </cfRule>
  </conditionalFormatting>
  <conditionalFormatting sqref="K1:N5">
    <cfRule type="containsText" dxfId="5" priority="6" operator="containsText" text="[à compléter]">
      <formula>NOT(ISERROR(SEARCH("[à compléter]",K1)))</formula>
    </cfRule>
  </conditionalFormatting>
  <conditionalFormatting sqref="E2:G2">
    <cfRule type="containsText" dxfId="4" priority="5" operator="containsText" text="[à compléter]">
      <formula>NOT(ISERROR(SEARCH("[à compléter]",E2)))</formula>
    </cfRule>
  </conditionalFormatting>
  <conditionalFormatting sqref="E5:G5">
    <cfRule type="containsText" dxfId="3" priority="4" operator="containsText" text="[à compléter]">
      <formula>NOT(ISERROR(SEARCH("[à compléter]",E5)))</formula>
    </cfRule>
  </conditionalFormatting>
  <conditionalFormatting sqref="B8">
    <cfRule type="containsText" dxfId="2" priority="3" operator="containsText" text="[à compléter]">
      <formula>NOT(ISERROR(SEARCH("[à compléter]",B8)))</formula>
    </cfRule>
  </conditionalFormatting>
  <conditionalFormatting sqref="I8">
    <cfRule type="containsText" dxfId="1" priority="2" operator="containsText" text="[à compléter]">
      <formula>NOT(ISERROR(SEARCH("[à compléter]",I8)))</formula>
    </cfRule>
  </conditionalFormatting>
  <conditionalFormatting sqref="I8">
    <cfRule type="containsText" dxfId="0" priority="1" operator="containsText" text="[à compléter]">
      <formula>NOT(ISERROR(SEARCH("[à compléter]",I8)))</formula>
    </cfRule>
  </conditionalFormatting>
  <dataValidations count="3">
    <dataValidation type="list" allowBlank="1" showInputMessage="1" showErrorMessage="1" sqref="G40:G51 G11:G30" xr:uid="{6BFE42EC-A8CD-4627-B15D-F886D876DB1B}">
      <formula1>"Ajout , Arrêt ,Equivalent , Modifié , Poursuivi , Suspendu"</formula1>
    </dataValidation>
    <dataValidation type="list" allowBlank="1" showInputMessage="1" showErrorMessage="1" sqref="I40:I51 I22:I30" xr:uid="{A75D07B7-8393-41D2-93BF-A808E4255647}">
      <formula1>"Orale , Sublinguale , Buccale , IV , IM , SC , Intrathécale , Inhalation , Nébulisation , Nasale , Oculaire , Auriculaire , Cutanée , Transdermique , Rectale , Vaginale , Autre"</formula1>
    </dataValidation>
    <dataValidation type="list" allowBlank="1" showInputMessage="1" showErrorMessage="1" sqref="A7:F7" xr:uid="{B2090DF5-5D0B-44A7-919B-21F07DE5D099}">
      <formula1>"Source à sélectionner : , Traitement médicamenteux avant hospitalisation , Bilan médicamenteux d'entrée , Conciliation médicamenteuse d'entrée proactive , Conciliation médicamenteuse d'entrée rétroactive , Bilan partagé de médication , Autre"</formula1>
    </dataValidation>
  </dataValidations>
  <printOptions horizontalCentered="1" verticalCentered="1"/>
  <pageMargins left="0.39370078740157483" right="0.39370078740157483" top="0.74803149606299213" bottom="0.35433070866141736" header="0.31496062992125984" footer="0.31496062992125984"/>
  <pageSetup paperSize="9" scale="85" fitToHeight="0" orientation="landscape" horizontalDpi="4294967295" verticalDpi="4294967295" r:id="rId1"/>
  <headerFooter>
    <oddHeader>&amp;L&amp;G&amp;C&amp;"-,Gras"&amp;14Fiche de conciliation médicamenteuse de sortie 
(= Volet médicamenteux de la lettre de sortie)&amp;R&amp;"-,Gras"&amp;K00-047[Structure]</oddHeader>
    <oddFooter>&amp;R&amp;10Septembre 2026 V1</oddFooter>
  </headerFooter>
  <rowBreaks count="1" manualBreakCount="1">
    <brk id="35" max="16383"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5</vt:i4>
      </vt:variant>
      <vt:variant>
        <vt:lpstr>Plages nommées</vt:lpstr>
      </vt:variant>
      <vt:variant>
        <vt:i4>2</vt:i4>
      </vt:variant>
    </vt:vector>
  </HeadingPairs>
  <TitlesOfParts>
    <vt:vector size="7" baseType="lpstr">
      <vt:lpstr>A propos</vt:lpstr>
      <vt:lpstr>Bilan médicamenteux</vt:lpstr>
      <vt:lpstr>Fiche CM entrée proactive</vt:lpstr>
      <vt:lpstr>Fiche CM entrée rétroactive</vt:lpstr>
      <vt:lpstr>Fiche CM sortie</vt:lpstr>
      <vt:lpstr>'Bilan médicamenteux'!Zone_d_impression</vt:lpstr>
      <vt:lpstr>'Fiche CM entrée proactive'!Zone_d_impression</vt:lpstr>
    </vt:vector>
  </TitlesOfParts>
  <Company>GH09</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g-cch-w5073315</dc:creator>
  <cp:lastModifiedBy>PEDRONNO ROCHE Mathilde</cp:lastModifiedBy>
  <cp:lastPrinted>2026-09-15T14:02:03Z</cp:lastPrinted>
  <dcterms:created xsi:type="dcterms:W3CDTF">2015-12-28T15:30:39Z</dcterms:created>
  <dcterms:modified xsi:type="dcterms:W3CDTF">2026-09-15T14:02:34Z</dcterms:modified>
</cp:coreProperties>
</file>